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RMSPKHO" sheetId="1" state="hidden" r:id="rId1"/>
    <sheet name="资金汇总表" sheetId="2" r:id="rId2"/>
    <sheet name="PNKUEWVV" sheetId="3" state="veryHidden" r:id="rId3"/>
    <sheet name="7exblV9i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_xlfn.BAHTTEXT" hidden="1">#NAME?</definedName>
    <definedName name="aiu_bottom">'[2]Financ. Overview'!#REF!</definedName>
    <definedName name="Bust">'7exblV9i'!$C$31</definedName>
    <definedName name="Continue">'7exblV9i'!$C$9</definedName>
    <definedName name="Document_array" localSheetId="3">{"Book1","2014年3季公益性岗位补贴汇总表.xls"}</definedName>
    <definedName name="Documents_array">'7exblV9i'!$B$1:$B$16</definedName>
    <definedName name="duan">#REF!</definedName>
    <definedName name="FRC">'[3]Main'!$C$9</definedName>
    <definedName name="Hello">'7exblV9i'!$A$15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ll">#REF!</definedName>
    <definedName name="MakeIt">'7exblV9i'!$A$26</definedName>
    <definedName name="Module.Prix_SMC">[0]!Module.Prix_SMC</definedName>
    <definedName name="Morning">'7exblV9i'!$C$39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'7exblV9i'!$C$27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">'[10]综合材料表'!#REF!</definedName>
    <definedName name="Z32_Cost_red">'[2]Financ. Overview'!#REF!</definedName>
    <definedName name="_xlnm.Print_Area" localSheetId="1">'资金汇总表'!$A$1:$P$42</definedName>
    <definedName name="_xlnm.Print_Titles" localSheetId="1">'资金汇总表'!$1:$3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<sst xmlns="http://schemas.openxmlformats.org/spreadsheetml/2006/main" count="119" uniqueCount="103">
  <si>
    <t xml:space="preserve">运城市2024年4-6月公益性岗位安置就业困难人员岗位、社保补贴预拨资金汇总表                                                                                                    </t>
  </si>
  <si>
    <t>序号</t>
  </si>
  <si>
    <t>编号</t>
  </si>
  <si>
    <t>安置单位</t>
  </si>
  <si>
    <t>4-6月岗位补贴</t>
  </si>
  <si>
    <t>岗位补贴
小计</t>
  </si>
  <si>
    <t>4-6月社保补贴（单位部分）</t>
  </si>
  <si>
    <t>社保补贴
小计</t>
  </si>
  <si>
    <t>4-6月
预拨金额
合计</t>
  </si>
  <si>
    <t>2024年第一季度结余</t>
  </si>
  <si>
    <t>本季预拨资金总额</t>
  </si>
  <si>
    <t>安置
人数</t>
  </si>
  <si>
    <t>月
份</t>
  </si>
  <si>
    <t>补贴标准元/月/人</t>
  </si>
  <si>
    <t>补贴
金额</t>
  </si>
  <si>
    <t>人数</t>
  </si>
  <si>
    <t>标准
元/月/人</t>
  </si>
  <si>
    <t>001</t>
  </si>
  <si>
    <t>运城市审计局</t>
  </si>
  <si>
    <t>002</t>
  </si>
  <si>
    <t>九三学社运城市委员会</t>
  </si>
  <si>
    <t xml:space="preserve"> </t>
  </si>
  <si>
    <t>004</t>
  </si>
  <si>
    <t>运城市延安精神研究会</t>
  </si>
  <si>
    <t>005</t>
  </si>
  <si>
    <t>运城市邮政管理局</t>
  </si>
  <si>
    <t>007</t>
  </si>
  <si>
    <t>运城市残疾人就业服务中心</t>
  </si>
  <si>
    <t>008</t>
  </si>
  <si>
    <t>运城市体育局</t>
  </si>
  <si>
    <t>009</t>
  </si>
  <si>
    <t>中国民主促进会运城市委员会</t>
  </si>
  <si>
    <t>010</t>
  </si>
  <si>
    <t>运城市社会保险中心</t>
  </si>
  <si>
    <t>011</t>
  </si>
  <si>
    <t xml:space="preserve">运城市招商投资促进中心        </t>
  </si>
  <si>
    <t>012</t>
  </si>
  <si>
    <t>运城市退役军人服务中心</t>
  </si>
  <si>
    <t>013</t>
  </si>
  <si>
    <t>运城市档案馆</t>
  </si>
  <si>
    <t>016</t>
  </si>
  <si>
    <t>运城市交通运输局</t>
  </si>
  <si>
    <t>017</t>
  </si>
  <si>
    <t>运城市商务局</t>
  </si>
  <si>
    <t>018</t>
  </si>
  <si>
    <t>运城市三晋文化研究院</t>
  </si>
  <si>
    <t>019</t>
  </si>
  <si>
    <t>运城市红十字会</t>
  </si>
  <si>
    <t>020</t>
  </si>
  <si>
    <t>运城市人力资源和社会保障局</t>
  </si>
  <si>
    <t>021</t>
  </si>
  <si>
    <t>中国国际贸易促进委员会运城市委员会</t>
  </si>
  <si>
    <t>022</t>
  </si>
  <si>
    <t>运城市供销合作社联合社</t>
  </si>
  <si>
    <t>024</t>
  </si>
  <si>
    <t>运城市盐湖生态保护与开发中心</t>
  </si>
  <si>
    <t>025</t>
  </si>
  <si>
    <t>运城市文化馆</t>
  </si>
  <si>
    <t>027</t>
  </si>
  <si>
    <t>运城市疾病预防控制中心</t>
  </si>
  <si>
    <t>029</t>
  </si>
  <si>
    <t>中共运城市委党史研究室</t>
  </si>
  <si>
    <t>031</t>
  </si>
  <si>
    <t>运城市住房保障和房地产服务中心</t>
  </si>
  <si>
    <t>037</t>
  </si>
  <si>
    <t>山西省运城市公安局交通警察支队</t>
  </si>
  <si>
    <t>040</t>
  </si>
  <si>
    <t>运城市科学技术协会</t>
  </si>
  <si>
    <t>042</t>
  </si>
  <si>
    <t>运城市妇女联合会</t>
  </si>
  <si>
    <t>043</t>
  </si>
  <si>
    <t>中共运城市委党校</t>
  </si>
  <si>
    <t>047</t>
  </si>
  <si>
    <t>运城市统计局</t>
  </si>
  <si>
    <t>048</t>
  </si>
  <si>
    <t>运城市文化和旅游局</t>
  </si>
  <si>
    <t>049</t>
  </si>
  <si>
    <t>中共运城市委统战部</t>
  </si>
  <si>
    <t>050</t>
  </si>
  <si>
    <t>运城市公安局</t>
  </si>
  <si>
    <t>051</t>
  </si>
  <si>
    <t>运城市农村经济事务                   中心</t>
  </si>
  <si>
    <t>053</t>
  </si>
  <si>
    <t>中共运城市委政法委员会</t>
  </si>
  <si>
    <t>055</t>
  </si>
  <si>
    <t>国家统计局运城调查队</t>
  </si>
  <si>
    <t>合 计</t>
  </si>
  <si>
    <t>备注：1.2023年山西省保险基数上调至3863元，本季度公益性岗位的社保补贴统一按新标准核算。
            2.社保补贴标准：    ①基本养老保险单位：618.08元/人/月、个人：309.04元/人/月；  ②基本医疗保险单位：231.78元/人/月、个人：77.26元/人/月； ③大额医疗费用补助单位：6元/人/月、个人：4元/人/月； ④失业保险单位：27.04元/人/月、个人：11.59元/人/月； ⑤工伤保险单位：7.73元/人/月、个人：0元/人/月；⑥生育保险单位：19.32元/人/月、个人：0元/人/月。
            3.表中月份有6月份，是此单位有新增公益岗人员。（6个月：2024年1月份新增。）</t>
  </si>
  <si>
    <t>汇总表.xls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</si>
  <si>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</si>
  <si>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</si>
  <si>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</si>
  <si>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</si>
  <si>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</si>
  <si>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</si>
  <si>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</si>
  <si>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</si>
  <si>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</si>
  <si>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</si>
  <si>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</si>
  <si>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</si>
  <si>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2014年3季公益性岗位补贴汇总表.xls</t>
  </si>
  <si>
    <t>Classic.Poppy by VicodinES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</si>
</sst>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&quot;$&quot;\ #,##0.00_-;[Red]&quot;$&quot;\ #,##0.00\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&quot;$&quot;\ * #,##0.00_-;_-&quot;$&quot;\ * #,##0.00\-;_-&quot;$&quot;\ * &quot;-&quot;??_-;_-@_-"/>
    <numFmt numFmtId="182" formatCode="_-&quot;$&quot;\ * #,##0_-;_-&quot;$&quot;\ * #,##0\-;_-&quot;$&quot;\ * &quot;-&quot;_-;_-@_-"/>
    <numFmt numFmtId="183" formatCode="_-* #,##0.00_$_-;\-* #,##0.00_$_-;_-* &quot;-&quot;??_$_-;_-@_-"/>
    <numFmt numFmtId="184" formatCode="&quot;$&quot;\ #,##0_-;[Red]&quot;$&quot;\ #,##0\-"/>
    <numFmt numFmtId="185" formatCode="#\ ??/??"/>
    <numFmt numFmtId="186" formatCode="#,##0;[Red]\(#,##0\)"/>
    <numFmt numFmtId="187" formatCode="&quot;?\t#,##0_);[Red]\(&quot;&quot;?&quot;\t#,##0\)"/>
    <numFmt numFmtId="188" formatCode="yy\.mm\.dd"/>
    <numFmt numFmtId="189" formatCode="&quot;$&quot;#,##0_);\(&quot;$&quot;#,##0\)"/>
    <numFmt numFmtId="190" formatCode="#,##0;\(#,##0\)"/>
    <numFmt numFmtId="191" formatCode="#,##0;\-#,##0;&quot;-&quot;"/>
    <numFmt numFmtId="192" formatCode="#,##0.0_);\(#,##0.0\)"/>
    <numFmt numFmtId="193" formatCode="_-&quot;$&quot;* #,##0.00_-;\-&quot;$&quot;* #,##0.00_-;_-&quot;$&quot;* &quot;-&quot;??_-;_-@_-"/>
    <numFmt numFmtId="194" formatCode="&quot;$&quot;#,##0_);[Red]\(&quot;$&quot;#,##0\)"/>
    <numFmt numFmtId="195" formatCode="_-* #,##0\ _k_r_-;\-* #,##0\ _k_r_-;_-* &quot;-&quot;\ _k_r_-;_-@_-"/>
    <numFmt numFmtId="196" formatCode="&quot;$&quot;#,##0.00_);[Red]\(&quot;$&quot;#,##0.00\)"/>
    <numFmt numFmtId="197" formatCode="\$#,##0;\(\$#,##0\)"/>
    <numFmt numFmtId="198" formatCode="_-* #,##0&quot;$&quot;_-;\-* #,##0&quot;$&quot;_-;_-* &quot;-&quot;&quot;$&quot;_-;_-@_-"/>
    <numFmt numFmtId="199" formatCode="_(&quot;$&quot;* #,##0_);_(&quot;$&quot;* \(#,##0\);_(&quot;$&quot;* &quot;-&quot;_);_(@_)"/>
    <numFmt numFmtId="200" formatCode="0.0"/>
    <numFmt numFmtId="201" formatCode="_-* #,##0_$_-;\-* #,##0_$_-;_-* &quot;-&quot;_$_-;_-@_-"/>
    <numFmt numFmtId="202" formatCode="\$#,##0.00;\(\$#,##0.00\)"/>
    <numFmt numFmtId="203" formatCode="&quot;綅&quot;\t#,##0_);[Red]\(&quot;綅&quot;\t#,##0\)"/>
    <numFmt numFmtId="204" formatCode="_-* #,##0.00\ _k_r_-;\-* #,##0.00\ _k_r_-;_-* &quot;-&quot;??\ _k_r_-;_-@_-"/>
    <numFmt numFmtId="205" formatCode="0_ "/>
    <numFmt numFmtId="206" formatCode="0.00_ "/>
  </numFmts>
  <fonts count="8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0"/>
    </font>
    <font>
      <sz val="11"/>
      <name val="方正仿宋_GBK"/>
      <family val="0"/>
    </font>
    <font>
      <b/>
      <sz val="11"/>
      <name val="宋体"/>
      <family val="0"/>
    </font>
    <font>
      <sz val="24"/>
      <name val="方正小标宋简体"/>
      <family val="0"/>
    </font>
    <font>
      <sz val="11"/>
      <name val="黑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楷体_GB2312"/>
      <family val="0"/>
    </font>
    <font>
      <sz val="11"/>
      <color indexed="10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2"/>
      <name val="Times New Roman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0"/>
      <name val="楷体"/>
      <family val="0"/>
    </font>
    <font>
      <sz val="10"/>
      <name val="Helv"/>
      <family val="0"/>
    </font>
    <font>
      <sz val="11"/>
      <color indexed="60"/>
      <name val="宋体"/>
      <family val="0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b/>
      <sz val="10"/>
      <name val="MS Sans Serif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b/>
      <sz val="12"/>
      <name val="Arial"/>
      <family val="2"/>
    </font>
    <font>
      <sz val="12"/>
      <color indexed="17"/>
      <name val="宋体"/>
      <family val="0"/>
    </font>
    <font>
      <sz val="10"/>
      <name val="Times New Roman"/>
      <family val="0"/>
    </font>
    <font>
      <b/>
      <sz val="10"/>
      <name val="Tms Rmn"/>
      <family val="0"/>
    </font>
    <font>
      <sz val="7"/>
      <name val="Helv"/>
      <family val="0"/>
    </font>
    <font>
      <b/>
      <sz val="11"/>
      <color indexed="52"/>
      <name val="宋体"/>
      <family val="0"/>
    </font>
    <font>
      <b/>
      <sz val="12"/>
      <color indexed="8"/>
      <name val="楷体_GB2312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20"/>
      <name val="宋体"/>
      <family val="0"/>
    </font>
    <font>
      <u val="single"/>
      <sz val="7.5"/>
      <color indexed="12"/>
      <name val="Arial"/>
      <family val="2"/>
    </font>
    <font>
      <sz val="7"/>
      <color indexed="10"/>
      <name val="Helv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4"/>
      <name val="楷体"/>
      <family val="0"/>
    </font>
    <font>
      <b/>
      <sz val="9"/>
      <name val="Arial"/>
      <family val="2"/>
    </font>
    <font>
      <i/>
      <sz val="11"/>
      <color indexed="23"/>
      <name val="宋体"/>
      <family val="0"/>
    </font>
    <font>
      <sz val="10"/>
      <name val="MS Sans Serif"/>
      <family val="0"/>
    </font>
    <font>
      <b/>
      <sz val="15"/>
      <color indexed="56"/>
      <name val="楷体_GB2312"/>
      <family val="0"/>
    </font>
    <font>
      <sz val="10"/>
      <name val="Geneva"/>
      <family val="0"/>
    </font>
    <font>
      <sz val="12"/>
      <name val="Helv"/>
      <family val="0"/>
    </font>
    <font>
      <sz val="8"/>
      <name val="Times New Roman"/>
      <family val="0"/>
    </font>
    <font>
      <sz val="12"/>
      <name val="官帕眉"/>
      <family val="0"/>
    </font>
    <font>
      <sz val="12"/>
      <name val="新細明體"/>
      <family val="0"/>
    </font>
    <font>
      <sz val="11"/>
      <color indexed="17"/>
      <name val="Tahoma"/>
      <family val="0"/>
    </font>
    <font>
      <sz val="12"/>
      <color indexed="10"/>
      <name val="楷体_GB2312"/>
      <family val="0"/>
    </font>
    <font>
      <sz val="12"/>
      <name val="Arial"/>
      <family val="2"/>
    </font>
    <font>
      <sz val="12"/>
      <color indexed="52"/>
      <name val="楷体_GB2312"/>
      <family val="0"/>
    </font>
    <font>
      <sz val="8"/>
      <name val="Arial"/>
      <family val="2"/>
    </font>
    <font>
      <sz val="7"/>
      <name val="Small Fonts"/>
      <family val="0"/>
    </font>
    <font>
      <sz val="9"/>
      <name val="宋体"/>
      <family val="0"/>
    </font>
    <font>
      <sz val="10"/>
      <name val="Courier"/>
      <family val="0"/>
    </font>
    <font>
      <sz val="11"/>
      <color indexed="20"/>
      <name val="Tahoma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MS Sans Serif"/>
      <family val="0"/>
    </font>
    <font>
      <sz val="12"/>
      <name val="바탕체"/>
      <family val="0"/>
    </font>
    <font>
      <u val="single"/>
      <sz val="7.5"/>
      <color indexed="36"/>
      <name val="Arial"/>
      <family val="2"/>
    </font>
    <font>
      <sz val="12"/>
      <color indexed="9"/>
      <name val="Helv"/>
      <family val="0"/>
    </font>
    <font>
      <sz val="12"/>
      <name val="Courier"/>
      <family val="0"/>
    </font>
    <font>
      <i/>
      <sz val="12"/>
      <color indexed="23"/>
      <name val="楷体_GB2312"/>
      <family val="0"/>
    </font>
    <font>
      <b/>
      <sz val="13"/>
      <color indexed="56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1" applyNumberFormat="0" applyAlignment="0" applyProtection="0"/>
    <xf numFmtId="0" fontId="26" fillId="3" borderId="0" applyNumberFormat="0" applyBorder="0" applyAlignment="0" applyProtection="0"/>
    <xf numFmtId="0" fontId="12" fillId="4" borderId="0" applyNumberFormat="0" applyBorder="0" applyAlignment="0" applyProtection="0"/>
    <xf numFmtId="0" fontId="34" fillId="5" borderId="2" applyNumberFormat="0" applyAlignment="0" applyProtection="0"/>
    <xf numFmtId="0" fontId="16" fillId="6" borderId="0" applyNumberFormat="0" applyBorder="0" applyAlignment="0" applyProtection="0"/>
    <xf numFmtId="0" fontId="0" fillId="7" borderId="3" applyNumberFormat="0" applyFont="0" applyAlignment="0" applyProtection="0"/>
    <xf numFmtId="0" fontId="34" fillId="5" borderId="2" applyNumberFormat="0" applyAlignment="0" applyProtection="0"/>
    <xf numFmtId="200" fontId="1" fillId="0" borderId="4">
      <alignment vertical="center"/>
      <protection locked="0"/>
    </xf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204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48" fillId="9" borderId="0" applyNumberFormat="0" applyBorder="0" applyAlignment="0" applyProtection="0"/>
    <xf numFmtId="0" fontId="27" fillId="6" borderId="0" applyNumberFormat="0" applyBorder="0" applyAlignment="0" applyProtection="0"/>
    <xf numFmtId="0" fontId="16" fillId="6" borderId="0" applyNumberFormat="0" applyBorder="0" applyAlignment="0" applyProtection="0"/>
    <xf numFmtId="0" fontId="63" fillId="0" borderId="0">
      <alignment/>
      <protection/>
    </xf>
    <xf numFmtId="0" fontId="27" fillId="6" borderId="0" applyNumberFormat="0" applyBorder="0" applyAlignment="0" applyProtection="0"/>
    <xf numFmtId="0" fontId="15" fillId="8" borderId="0" applyNumberFormat="0" applyBorder="0" applyAlignment="0" applyProtection="0"/>
    <xf numFmtId="188" fontId="2" fillId="0" borderId="5" applyFill="0" applyProtection="0">
      <alignment horizontal="right"/>
    </xf>
    <xf numFmtId="0" fontId="14" fillId="0" borderId="0">
      <alignment vertical="center"/>
      <protection/>
    </xf>
    <xf numFmtId="0" fontId="36" fillId="2" borderId="1" applyNumberFormat="0" applyAlignment="0" applyProtection="0"/>
    <xf numFmtId="0" fontId="44" fillId="0" borderId="6" applyNumberFormat="0" applyFill="0" applyAlignment="0" applyProtection="0"/>
    <xf numFmtId="0" fontId="16" fillId="6" borderId="0" applyNumberFormat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5" fillId="0" borderId="0">
      <alignment/>
      <protection/>
    </xf>
    <xf numFmtId="0" fontId="16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72" fillId="0" borderId="0">
      <alignment/>
      <protection/>
    </xf>
    <xf numFmtId="0" fontId="15" fillId="8" borderId="0" applyNumberFormat="0" applyBorder="0" applyAlignment="0" applyProtection="0"/>
    <xf numFmtId="0" fontId="30" fillId="9" borderId="0" applyNumberFormat="0" applyBorder="0" applyAlignment="0" applyProtection="0"/>
    <xf numFmtId="0" fontId="15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5" borderId="1" applyNumberFormat="0" applyAlignment="0" applyProtection="0"/>
    <xf numFmtId="0" fontId="54" fillId="11" borderId="0" applyNumberFormat="0" applyBorder="0" applyAlignment="0" applyProtection="0"/>
    <xf numFmtId="0" fontId="37" fillId="0" borderId="7" applyNumberFormat="0" applyAlignment="0" applyProtection="0"/>
    <xf numFmtId="0" fontId="12" fillId="12" borderId="0" applyNumberFormat="0" applyBorder="0" applyAlignment="0" applyProtection="0"/>
    <xf numFmtId="0" fontId="44" fillId="0" borderId="6" applyNumberFormat="0" applyFill="0" applyAlignment="0" applyProtection="0"/>
    <xf numFmtId="0" fontId="0" fillId="7" borderId="3" applyNumberFormat="0" applyFont="0" applyAlignment="0" applyProtection="0"/>
    <xf numFmtId="0" fontId="42" fillId="5" borderId="1" applyNumberFormat="0" applyAlignment="0" applyProtection="0"/>
    <xf numFmtId="0" fontId="14" fillId="0" borderId="0">
      <alignment vertical="center"/>
      <protection/>
    </xf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6" borderId="0" applyNumberFormat="0" applyBorder="0" applyAlignment="0" applyProtection="0"/>
    <xf numFmtId="0" fontId="33" fillId="15" borderId="0" applyNumberFormat="0" applyBorder="0" applyAlignment="0" applyProtection="0"/>
    <xf numFmtId="0" fontId="12" fillId="14" borderId="0" applyNumberFormat="0" applyBorder="0" applyAlignment="0" applyProtection="0"/>
    <xf numFmtId="0" fontId="46" fillId="16" borderId="0" applyNumberFormat="0" applyBorder="0" applyAlignment="0" applyProtection="0"/>
    <xf numFmtId="0" fontId="16" fillId="6" borderId="0" applyNumberFormat="0" applyBorder="0" applyAlignment="0" applyProtection="0"/>
    <xf numFmtId="0" fontId="31" fillId="0" borderId="8" applyNumberFormat="0" applyFill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34" fillId="5" borderId="2" applyNumberFormat="0" applyAlignment="0" applyProtection="0"/>
    <xf numFmtId="0" fontId="16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40" fillId="17" borderId="9">
      <alignment/>
      <protection locked="0"/>
    </xf>
    <xf numFmtId="0" fontId="16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2" borderId="1" applyNumberFormat="0" applyAlignment="0" applyProtection="0"/>
    <xf numFmtId="0" fontId="16" fillId="6" borderId="0" applyNumberFormat="0" applyBorder="0" applyAlignment="0" applyProtection="0"/>
    <xf numFmtId="0" fontId="14" fillId="0" borderId="0">
      <alignment vertical="center"/>
      <protection/>
    </xf>
    <xf numFmtId="0" fontId="80" fillId="0" borderId="0">
      <alignment/>
      <protection/>
    </xf>
    <xf numFmtId="0" fontId="12" fillId="19" borderId="0" applyNumberFormat="0" applyBorder="0" applyAlignment="0" applyProtection="0"/>
    <xf numFmtId="0" fontId="36" fillId="2" borderId="1" applyNumberFormat="0" applyAlignment="0" applyProtection="0"/>
    <xf numFmtId="1" fontId="2" fillId="0" borderId="5" applyFill="0" applyProtection="0">
      <alignment horizontal="center"/>
    </xf>
    <xf numFmtId="0" fontId="0" fillId="0" borderId="0">
      <alignment vertical="center"/>
      <protection/>
    </xf>
    <xf numFmtId="0" fontId="23" fillId="20" borderId="10" applyNumberFormat="0" applyAlignment="0" applyProtection="0"/>
    <xf numFmtId="0" fontId="26" fillId="3" borderId="0" applyNumberFormat="0" applyBorder="0" applyAlignment="0" applyProtection="0"/>
    <xf numFmtId="0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58" fillId="0" borderId="0">
      <alignment/>
      <protection/>
    </xf>
    <xf numFmtId="0" fontId="12" fillId="22" borderId="0" applyNumberFormat="0" applyBorder="0" applyAlignment="0" applyProtection="0"/>
    <xf numFmtId="0" fontId="15" fillId="9" borderId="0" applyNumberFormat="0" applyBorder="0" applyAlignment="0" applyProtection="0"/>
    <xf numFmtId="0" fontId="20" fillId="10" borderId="0" applyNumberFormat="0" applyBorder="0" applyAlignment="0" applyProtection="0"/>
    <xf numFmtId="0" fontId="46" fillId="0" borderId="0">
      <alignment vertical="center"/>
      <protection/>
    </xf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13" borderId="0" applyNumberFormat="0" applyBorder="0" applyAlignment="0" applyProtection="0"/>
    <xf numFmtId="0" fontId="23" fillId="20" borderId="10" applyNumberFormat="0" applyAlignment="0" applyProtection="0"/>
    <xf numFmtId="0" fontId="0" fillId="0" borderId="0">
      <alignment/>
      <protection/>
    </xf>
    <xf numFmtId="0" fontId="42" fillId="5" borderId="1" applyNumberFormat="0" applyAlignment="0" applyProtection="0"/>
    <xf numFmtId="0" fontId="1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14" fillId="9" borderId="0" applyNumberFormat="0" applyBorder="0" applyAlignment="0" applyProtection="0"/>
    <xf numFmtId="0" fontId="36" fillId="2" borderId="1" applyNumberFormat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21" fillId="0" borderId="0">
      <alignment/>
      <protection/>
    </xf>
    <xf numFmtId="0" fontId="45" fillId="0" borderId="11" applyNumberFormat="0" applyFill="0" applyAlignment="0" applyProtection="0"/>
    <xf numFmtId="0" fontId="12" fillId="24" borderId="0" applyNumberFormat="0" applyBorder="0" applyAlignment="0" applyProtection="0"/>
    <xf numFmtId="0" fontId="21" fillId="0" borderId="0">
      <alignment/>
      <protection/>
    </xf>
    <xf numFmtId="0" fontId="14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2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top"/>
      <protection/>
    </xf>
    <xf numFmtId="44" fontId="0" fillId="0" borderId="0" applyFont="0" applyFill="0" applyBorder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16" fillId="6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33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0">
      <alignment vertical="center"/>
      <protection/>
    </xf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7" borderId="3" applyNumberFormat="0" applyFon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4" fillId="5" borderId="2" applyNumberFormat="0" applyAlignment="0" applyProtection="0"/>
    <xf numFmtId="0" fontId="14" fillId="15" borderId="0" applyNumberFormat="0" applyBorder="0" applyAlignment="0" applyProtection="0"/>
    <xf numFmtId="0" fontId="0" fillId="7" borderId="3" applyNumberFormat="0" applyFont="0" applyAlignment="0" applyProtection="0"/>
    <xf numFmtId="0" fontId="16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8" borderId="0" applyNumberFormat="0" applyBorder="0" applyAlignment="0" applyProtection="0"/>
    <xf numFmtId="37" fontId="70" fillId="0" borderId="0">
      <alignment/>
      <protection/>
    </xf>
    <xf numFmtId="0" fontId="27" fillId="6" borderId="0" applyNumberFormat="0" applyBorder="0" applyAlignment="0" applyProtection="0"/>
    <xf numFmtId="0" fontId="22" fillId="0" borderId="0">
      <alignment vertical="top"/>
      <protection/>
    </xf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1" fillId="0" borderId="0">
      <alignment vertical="center"/>
      <protection/>
    </xf>
    <xf numFmtId="0" fontId="38" fillId="6" borderId="0" applyNumberFormat="0" applyBorder="0" applyAlignment="0" applyProtection="0"/>
    <xf numFmtId="0" fontId="16" fillId="15" borderId="0" applyNumberFormat="0" applyBorder="0" applyAlignment="0" applyProtection="0"/>
    <xf numFmtId="0" fontId="67" fillId="0" borderId="13" applyProtection="0">
      <alignment/>
    </xf>
    <xf numFmtId="193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16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0" borderId="0">
      <alignment vertical="center"/>
      <protection/>
    </xf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13" borderId="0" applyNumberFormat="0" applyBorder="0" applyAlignment="0" applyProtection="0"/>
    <xf numFmtId="0" fontId="23" fillId="20" borderId="10" applyNumberFormat="0" applyAlignment="0" applyProtection="0"/>
    <xf numFmtId="0" fontId="12" fillId="21" borderId="0" applyNumberFormat="0" applyBorder="0" applyAlignment="0" applyProtection="0"/>
    <xf numFmtId="0" fontId="38" fillId="15" borderId="0" applyNumberFormat="0" applyBorder="0" applyAlignment="0" applyProtection="0"/>
    <xf numFmtId="0" fontId="16" fillId="6" borderId="0" applyNumberFormat="0" applyBorder="0" applyAlignment="0" applyProtection="0"/>
    <xf numFmtId="0" fontId="23" fillId="20" borderId="10" applyNumberFormat="0" applyAlignment="0" applyProtection="0"/>
    <xf numFmtId="0" fontId="73" fillId="8" borderId="0" applyNumberFormat="0" applyBorder="0" applyAlignment="0" applyProtection="0"/>
    <xf numFmtId="0" fontId="16" fillId="6" borderId="0" applyNumberFormat="0" applyBorder="0" applyAlignment="0" applyProtection="0"/>
    <xf numFmtId="0" fontId="12" fillId="12" borderId="0" applyNumberFormat="0" applyBorder="0" applyAlignment="0" applyProtection="0"/>
    <xf numFmtId="0" fontId="16" fillId="6" borderId="0" applyNumberFormat="0" applyBorder="0" applyAlignment="0" applyProtection="0"/>
    <xf numFmtId="0" fontId="12" fillId="18" borderId="0" applyNumberFormat="0" applyBorder="0" applyAlignment="0" applyProtection="0"/>
    <xf numFmtId="192" fontId="79" fillId="26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6" fillId="6" borderId="0" applyNumberFormat="0" applyBorder="0" applyAlignment="0" applyProtection="0"/>
    <xf numFmtId="0" fontId="12" fillId="18" borderId="0" applyNumberFormat="0" applyBorder="0" applyAlignment="0" applyProtection="0"/>
    <xf numFmtId="0" fontId="68" fillId="0" borderId="11" applyNumberFormat="0" applyFill="0" applyAlignment="0" applyProtection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42" fillId="5" borderId="1" applyNumberFormat="0" applyAlignment="0" applyProtection="0"/>
    <xf numFmtId="0" fontId="40" fillId="17" borderId="9">
      <alignment/>
      <protection locked="0"/>
    </xf>
    <xf numFmtId="0" fontId="12" fillId="13" borderId="0" applyNumberFormat="0" applyBorder="0" applyAlignment="0" applyProtection="0"/>
    <xf numFmtId="0" fontId="14" fillId="16" borderId="0" applyNumberFormat="0" applyBorder="0" applyAlignment="0" applyProtection="0"/>
    <xf numFmtId="0" fontId="16" fillId="15" borderId="0" applyNumberFormat="0" applyBorder="0" applyAlignment="0" applyProtection="0"/>
    <xf numFmtId="0" fontId="42" fillId="5" borderId="1" applyNumberFormat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4" fillId="13" borderId="0" applyNumberFormat="0" applyBorder="0" applyAlignment="0" applyProtection="0"/>
    <xf numFmtId="0" fontId="23" fillId="20" borderId="10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>
      <alignment vertical="top"/>
      <protection/>
    </xf>
    <xf numFmtId="0" fontId="38" fillId="15" borderId="0" applyNumberFormat="0" applyBorder="0" applyAlignment="0" applyProtection="0"/>
    <xf numFmtId="0" fontId="12" fillId="24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>
      <alignment vertical="center"/>
      <protection/>
    </xf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77" fillId="0" borderId="0">
      <alignment/>
      <protection/>
    </xf>
    <xf numFmtId="0" fontId="14" fillId="0" borderId="0">
      <alignment vertical="center"/>
      <protection/>
    </xf>
    <xf numFmtId="4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0" borderId="0">
      <alignment vertical="center"/>
      <protection/>
    </xf>
    <xf numFmtId="0" fontId="27" fillId="6" borderId="0" applyNumberFormat="0" applyBorder="0" applyAlignment="0" applyProtection="0"/>
    <xf numFmtId="0" fontId="16" fillId="6" borderId="0" applyNumberFormat="0" applyBorder="0" applyAlignment="0" applyProtection="0"/>
    <xf numFmtId="0" fontId="45" fillId="0" borderId="11" applyNumberFormat="0" applyFill="0" applyAlignment="0" applyProtection="0"/>
    <xf numFmtId="0" fontId="15" fillId="9" borderId="0" applyNumberFormat="0" applyBorder="0" applyAlignment="0" applyProtection="0"/>
    <xf numFmtId="0" fontId="52" fillId="0" borderId="14" applyNumberFormat="0" applyFill="0" applyAlignment="0" applyProtection="0"/>
    <xf numFmtId="0" fontId="12" fillId="21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1" fillId="0" borderId="8" applyNumberFormat="0" applyFill="0" applyAlignment="0" applyProtection="0"/>
    <xf numFmtId="0" fontId="20" fillId="20" borderId="0" applyNumberFormat="0" applyBorder="0" applyAlignment="0" applyProtection="0"/>
    <xf numFmtId="0" fontId="14" fillId="0" borderId="0">
      <alignment vertical="center"/>
      <protection/>
    </xf>
    <xf numFmtId="0" fontId="16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2" borderId="1" applyNumberFormat="0" applyAlignment="0" applyProtection="0"/>
    <xf numFmtId="0" fontId="46" fillId="7" borderId="0" applyNumberFormat="0" applyBorder="0" applyAlignment="0" applyProtection="0"/>
    <xf numFmtId="0" fontId="69" fillId="7" borderId="4" applyNumberFormat="0" applyBorder="0" applyAlignment="0" applyProtection="0"/>
    <xf numFmtId="0" fontId="12" fillId="18" borderId="0" applyNumberFormat="0" applyBorder="0" applyAlignment="0" applyProtection="0"/>
    <xf numFmtId="0" fontId="20" fillId="2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43" fillId="0" borderId="6" applyNumberFormat="0" applyFill="0" applyAlignment="0" applyProtection="0"/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0" fillId="7" borderId="3" applyNumberFormat="0" applyFont="0" applyAlignment="0" applyProtection="0"/>
    <xf numFmtId="0" fontId="19" fillId="8" borderId="0" applyNumberFormat="0" applyBorder="0" applyAlignment="0" applyProtection="0"/>
    <xf numFmtId="0" fontId="14" fillId="0" borderId="0">
      <alignment vertical="center"/>
      <protection/>
    </xf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5" applyNumberFormat="0" applyFill="0" applyProtection="0">
      <alignment horizontal="left"/>
    </xf>
    <xf numFmtId="0" fontId="15" fillId="8" borderId="0" applyNumberFormat="0" applyBorder="0" applyAlignment="0" applyProtection="0"/>
    <xf numFmtId="0" fontId="45" fillId="0" borderId="11" applyNumberFormat="0" applyFill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194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6" borderId="0" applyNumberFormat="0" applyBorder="0" applyAlignment="0" applyProtection="0"/>
    <xf numFmtId="0" fontId="32" fillId="9" borderId="0" applyNumberFormat="0" applyBorder="0" applyAlignment="0" applyProtection="0"/>
    <xf numFmtId="0" fontId="14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2" fillId="5" borderId="1" applyNumberFormat="0" applyAlignment="0" applyProtection="0"/>
    <xf numFmtId="0" fontId="12" fillId="22" borderId="0" applyNumberFormat="0" applyBorder="0" applyAlignment="0" applyProtection="0"/>
    <xf numFmtId="0" fontId="15" fillId="8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46" fillId="16" borderId="0" applyNumberFormat="0" applyBorder="0" applyAlignment="0" applyProtection="0"/>
    <xf numFmtId="0" fontId="14" fillId="27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17" fillId="0" borderId="12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2" borderId="1" applyNumberFormat="0" applyAlignment="0" applyProtection="0"/>
    <xf numFmtId="0" fontId="15" fillId="9" borderId="0" applyNumberFormat="0" applyBorder="0" applyAlignment="0" applyProtection="0"/>
    <xf numFmtId="0" fontId="60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0" fillId="0" borderId="0">
      <alignment/>
      <protection/>
    </xf>
    <xf numFmtId="0" fontId="23" fillId="20" borderId="10" applyNumberFormat="0" applyAlignment="0" applyProtection="0"/>
    <xf numFmtId="0" fontId="28" fillId="15" borderId="0" applyNumberFormat="0" applyBorder="0" applyAlignment="0" applyProtection="0"/>
    <xf numFmtId="0" fontId="38" fillId="15" borderId="0" applyNumberFormat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65" fillId="6" borderId="0" applyNumberFormat="0" applyBorder="0" applyAlignment="0" applyProtection="0"/>
    <xf numFmtId="0" fontId="13" fillId="0" borderId="12" applyNumberFormat="0" applyFill="0" applyAlignment="0" applyProtection="0"/>
    <xf numFmtId="0" fontId="46" fillId="5" borderId="0" applyNumberFormat="0" applyBorder="0" applyAlignment="0" applyProtection="0"/>
    <xf numFmtId="0" fontId="13" fillId="0" borderId="12" applyNumberFormat="0" applyFill="0" applyAlignment="0" applyProtection="0"/>
    <xf numFmtId="0" fontId="16" fillId="6" borderId="0" applyNumberFormat="0" applyBorder="0" applyAlignment="0" applyProtection="0"/>
    <xf numFmtId="0" fontId="52" fillId="0" borderId="14" applyNumberFormat="0" applyFill="0" applyAlignment="0" applyProtection="0"/>
    <xf numFmtId="0" fontId="16" fillId="6" borderId="0" applyNumberFormat="0" applyBorder="0" applyAlignment="0" applyProtection="0"/>
    <xf numFmtId="0" fontId="23" fillId="20" borderId="10" applyNumberFormat="0" applyAlignment="0" applyProtection="0"/>
    <xf numFmtId="0" fontId="52" fillId="0" borderId="14" applyNumberFormat="0" applyFill="0" applyAlignment="0" applyProtection="0"/>
    <xf numFmtId="19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201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15" fillId="8" borderId="0" applyNumberFormat="0" applyBorder="0" applyAlignment="0" applyProtection="0"/>
    <xf numFmtId="0" fontId="12" fillId="18" borderId="0" applyNumberFormat="0" applyBorder="0" applyAlignment="0" applyProtection="0"/>
    <xf numFmtId="0" fontId="2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0" borderId="8" applyNumberFormat="0" applyFill="0" applyAlignment="0" applyProtection="0"/>
    <xf numFmtId="195" fontId="0" fillId="0" borderId="0" applyFont="0" applyFill="0" applyBorder="0" applyAlignment="0" applyProtection="0"/>
    <xf numFmtId="0" fontId="76" fillId="0" borderId="0">
      <alignment/>
      <protection/>
    </xf>
    <xf numFmtId="0" fontId="0" fillId="28" borderId="0" applyNumberFormat="0" applyFont="0" applyBorder="0" applyAlignment="0" applyProtection="0"/>
    <xf numFmtId="0" fontId="46" fillId="6" borderId="0" applyNumberFormat="0" applyBorder="0" applyAlignment="0" applyProtection="0"/>
    <xf numFmtId="0" fontId="52" fillId="0" borderId="14" applyNumberFormat="0" applyFill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13" borderId="0" applyNumberFormat="0" applyBorder="0" applyAlignment="0" applyProtection="0"/>
    <xf numFmtId="0" fontId="61" fillId="0" borderId="0">
      <alignment/>
      <protection/>
    </xf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9" fillId="8" borderId="0" applyNumberFormat="0" applyBorder="0" applyAlignment="0" applyProtection="0"/>
    <xf numFmtId="0" fontId="14" fillId="9" borderId="0" applyNumberFormat="0" applyBorder="0" applyAlignment="0" applyProtection="0"/>
    <xf numFmtId="0" fontId="20" fillId="12" borderId="0" applyNumberFormat="0" applyBorder="0" applyAlignment="0" applyProtection="0"/>
    <xf numFmtId="183" fontId="0" fillId="0" borderId="0" applyFont="0" applyFill="0" applyBorder="0" applyAlignment="0" applyProtection="0"/>
    <xf numFmtId="0" fontId="19" fillId="8" borderId="0" applyNumberFormat="0" applyBorder="0" applyAlignment="0" applyProtection="0"/>
    <xf numFmtId="182" fontId="0" fillId="0" borderId="0" applyFont="0" applyFill="0" applyBorder="0" applyAlignment="0" applyProtection="0"/>
    <xf numFmtId="192" fontId="61" fillId="29" borderId="0">
      <alignment/>
      <protection/>
    </xf>
    <xf numFmtId="0" fontId="16" fillId="6" borderId="0" applyNumberFormat="0" applyBorder="0" applyAlignment="0" applyProtection="0"/>
    <xf numFmtId="0" fontId="25" fillId="0" borderId="0">
      <alignment/>
      <protection/>
    </xf>
    <xf numFmtId="0" fontId="14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7" fillId="6" borderId="0" applyNumberFormat="0" applyBorder="0" applyAlignment="0" applyProtection="0"/>
    <xf numFmtId="0" fontId="15" fillId="8" borderId="0" applyNumberFormat="0" applyBorder="0" applyAlignment="0" applyProtection="0"/>
    <xf numFmtId="0" fontId="32" fillId="9" borderId="0" applyNumberFormat="0" applyBorder="0" applyAlignment="0" applyProtection="0"/>
    <xf numFmtId="0" fontId="69" fillId="5" borderId="0" applyNumberFormat="0" applyBorder="0" applyAlignment="0" applyProtection="0"/>
    <xf numFmtId="0" fontId="2" fillId="0" borderId="15" applyNumberFormat="0" applyFill="0" applyProtection="0">
      <alignment horizontal="left"/>
    </xf>
    <xf numFmtId="0" fontId="52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30" borderId="0" applyNumberFormat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 locked="0"/>
    </xf>
    <xf numFmtId="0" fontId="5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4" fillId="31" borderId="0" applyNumberFormat="0" applyBorder="0" applyAlignment="0" applyProtection="0"/>
    <xf numFmtId="0" fontId="16" fillId="6" borderId="0" applyNumberFormat="0" applyBorder="0" applyAlignment="0" applyProtection="0"/>
    <xf numFmtId="197" fontId="39" fillId="0" borderId="0">
      <alignment/>
      <protection/>
    </xf>
    <xf numFmtId="0" fontId="15" fillId="9" borderId="0" applyNumberFormat="0" applyBorder="0" applyAlignment="0" applyProtection="0"/>
    <xf numFmtId="0" fontId="14" fillId="0" borderId="0">
      <alignment vertical="center"/>
      <protection/>
    </xf>
    <xf numFmtId="0" fontId="1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" fillId="0" borderId="0">
      <alignment/>
      <protection/>
    </xf>
    <xf numFmtId="0" fontId="27" fillId="6" borderId="0" applyNumberFormat="0" applyBorder="0" applyAlignment="0" applyProtection="0"/>
    <xf numFmtId="202" fontId="39" fillId="0" borderId="0">
      <alignment/>
      <protection/>
    </xf>
    <xf numFmtId="0" fontId="0" fillId="0" borderId="0">
      <alignment/>
      <protection/>
    </xf>
    <xf numFmtId="0" fontId="16" fillId="6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12" applyNumberFormat="0" applyFill="0" applyAlignment="0" applyProtection="0"/>
    <xf numFmtId="0" fontId="29" fillId="0" borderId="16">
      <alignment horizontal="center"/>
      <protection/>
    </xf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9" fillId="8" borderId="0" applyNumberFormat="0" applyBorder="0" applyAlignment="0" applyProtection="0"/>
    <xf numFmtId="0" fontId="26" fillId="3" borderId="0" applyNumberFormat="0" applyBorder="0" applyAlignment="0" applyProtection="0"/>
    <xf numFmtId="0" fontId="12" fillId="14" borderId="0" applyNumberFormat="0" applyBorder="0" applyAlignment="0" applyProtection="0"/>
    <xf numFmtId="191" fontId="22" fillId="0" borderId="0" applyFill="0" applyBorder="0" applyAlignment="0">
      <protection/>
    </xf>
    <xf numFmtId="0" fontId="55" fillId="0" borderId="15" applyNumberFormat="0" applyFill="0" applyProtection="0">
      <alignment horizontal="center"/>
    </xf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20" fillId="27" borderId="0" applyNumberFormat="0" applyBorder="0" applyAlignment="0" applyProtection="0"/>
    <xf numFmtId="0" fontId="15" fillId="8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>
      <alignment/>
      <protection/>
    </xf>
    <xf numFmtId="0" fontId="20" fillId="10" borderId="0" applyNumberFormat="0" applyBorder="0" applyAlignment="0" applyProtection="0"/>
    <xf numFmtId="0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6" fillId="16" borderId="0" applyNumberFormat="0" applyBorder="0" applyAlignment="0" applyProtection="0"/>
    <xf numFmtId="0" fontId="12" fillId="13" borderId="0" applyNumberFormat="0" applyBorder="0" applyAlignment="0" applyProtection="0"/>
    <xf numFmtId="0" fontId="20" fillId="32" borderId="0" applyNumberFormat="0" applyBorder="0" applyAlignment="0" applyProtection="0"/>
    <xf numFmtId="0" fontId="12" fillId="12" borderId="0" applyNumberFormat="0" applyBorder="0" applyAlignment="0" applyProtection="0"/>
    <xf numFmtId="0" fontId="46" fillId="15" borderId="0" applyNumberFormat="0" applyBorder="0" applyAlignment="0" applyProtection="0"/>
    <xf numFmtId="0" fontId="12" fillId="14" borderId="0" applyNumberFormat="0" applyBorder="0" applyAlignment="0" applyProtection="0"/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31" borderId="0" applyNumberFormat="0" applyBorder="0" applyAlignment="0" applyProtection="0"/>
    <xf numFmtId="0" fontId="29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71" fillId="0" borderId="0">
      <alignment vertical="center"/>
      <protection/>
    </xf>
    <xf numFmtId="182" fontId="0" fillId="0" borderId="0" applyFont="0" applyFill="0" applyBorder="0" applyAlignment="0" applyProtection="0"/>
    <xf numFmtId="0" fontId="21" fillId="0" borderId="0">
      <alignment/>
      <protection/>
    </xf>
    <xf numFmtId="0" fontId="74" fillId="0" borderId="0" applyProtection="0">
      <alignment/>
    </xf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35" fillId="8" borderId="0" applyNumberFormat="0" applyBorder="0" applyAlignment="0" applyProtection="0"/>
    <xf numFmtId="0" fontId="20" fillId="5" borderId="0" applyNumberFormat="0" applyBorder="0" applyAlignment="0" applyProtection="0"/>
    <xf numFmtId="0" fontId="36" fillId="2" borderId="1" applyNumberFormat="0" applyAlignment="0" applyProtection="0"/>
    <xf numFmtId="0" fontId="12" fillId="19" borderId="0" applyNumberFormat="0" applyBorder="0" applyAlignment="0" applyProtection="0"/>
    <xf numFmtId="0" fontId="0" fillId="0" borderId="0">
      <alignment/>
      <protection locked="0"/>
    </xf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2" fillId="19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26" fillId="3" borderId="0" applyNumberFormat="0" applyBorder="0" applyAlignment="0" applyProtection="0"/>
    <xf numFmtId="0" fontId="52" fillId="0" borderId="14" applyNumberFormat="0" applyFill="0" applyAlignment="0" applyProtection="0"/>
    <xf numFmtId="44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7" borderId="3" applyNumberFormat="0" applyFont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top"/>
      <protection/>
    </xf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2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32" fillId="9" borderId="0" applyNumberFormat="0" applyBorder="0" applyAlignment="0" applyProtection="0"/>
    <xf numFmtId="0" fontId="12" fillId="30" borderId="0" applyNumberFormat="0" applyBorder="0" applyAlignment="0" applyProtection="0"/>
    <xf numFmtId="0" fontId="15" fillId="8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22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30" fillId="9" borderId="0" applyNumberFormat="0" applyBorder="0" applyAlignment="0" applyProtection="0"/>
    <xf numFmtId="0" fontId="12" fillId="14" borderId="0" applyNumberFormat="0" applyBorder="0" applyAlignment="0" applyProtection="0"/>
    <xf numFmtId="14" fontId="62" fillId="0" borderId="0">
      <alignment horizontal="center" wrapText="1"/>
      <protection locked="0"/>
    </xf>
    <xf numFmtId="0" fontId="0" fillId="0" borderId="0">
      <alignment/>
      <protection/>
    </xf>
    <xf numFmtId="0" fontId="31" fillId="0" borderId="8" applyNumberFormat="0" applyFill="0" applyAlignment="0" applyProtection="0"/>
    <xf numFmtId="0" fontId="15" fillId="8" borderId="0" applyNumberFormat="0" applyBorder="0" applyAlignment="0" applyProtection="0"/>
    <xf numFmtId="189" fontId="29" fillId="0" borderId="17" applyAlignment="0" applyProtection="0"/>
    <xf numFmtId="0" fontId="12" fillId="14" borderId="0" applyNumberFormat="0" applyBorder="0" applyAlignment="0" applyProtection="0"/>
    <xf numFmtId="0" fontId="14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16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24" borderId="0" applyNumberFormat="0" applyBorder="0" applyAlignment="0" applyProtection="0"/>
    <xf numFmtId="0" fontId="14" fillId="0" borderId="0">
      <alignment vertical="center"/>
      <protection/>
    </xf>
    <xf numFmtId="0" fontId="12" fillId="19" borderId="0" applyNumberFormat="0" applyBorder="0" applyAlignment="0" applyProtection="0"/>
    <xf numFmtId="0" fontId="33" fillId="15" borderId="0" applyNumberFormat="0" applyBorder="0" applyAlignment="0" applyProtection="0"/>
    <xf numFmtId="0" fontId="12" fillId="30" borderId="0" applyNumberFormat="0" applyBorder="0" applyAlignment="0" applyProtection="0"/>
    <xf numFmtId="0" fontId="14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31" fillId="0" borderId="8" applyNumberFormat="0" applyFill="0" applyAlignment="0" applyProtection="0"/>
    <xf numFmtId="0" fontId="12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90" fontId="39" fillId="0" borderId="0">
      <alignment/>
      <protection/>
    </xf>
    <xf numFmtId="0" fontId="12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15" fillId="8" borderId="0" applyNumberFormat="0" applyBorder="0" applyAlignment="0" applyProtection="0"/>
    <xf numFmtId="0" fontId="27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0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2" fillId="19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3" fontId="50" fillId="0" borderId="0">
      <alignment/>
      <protection/>
    </xf>
    <xf numFmtId="0" fontId="14" fillId="27" borderId="0" applyNumberFormat="0" applyBorder="0" applyAlignment="0" applyProtection="0"/>
    <xf numFmtId="0" fontId="23" fillId="20" borderId="10" applyNumberFormat="0" applyAlignment="0" applyProtection="0"/>
    <xf numFmtId="0" fontId="14" fillId="27" borderId="0" applyNumberFormat="0" applyBorder="0" applyAlignment="0" applyProtection="0"/>
    <xf numFmtId="0" fontId="12" fillId="4" borderId="0" applyNumberFormat="0" applyBorder="0" applyAlignment="0" applyProtection="0"/>
    <xf numFmtId="0" fontId="14" fillId="27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6" borderId="0" applyNumberFormat="0" applyBorder="0" applyAlignment="0" applyProtection="0"/>
    <xf numFmtId="0" fontId="28" fillId="15" borderId="0" applyNumberFormat="0" applyBorder="0" applyAlignment="0" applyProtection="0"/>
    <xf numFmtId="0" fontId="42" fillId="5" borderId="1" applyNumberFormat="0" applyAlignment="0" applyProtection="0"/>
    <xf numFmtId="185" fontId="0" fillId="0" borderId="0" applyFont="0" applyFill="0" applyProtection="0">
      <alignment/>
    </xf>
    <xf numFmtId="0" fontId="48" fillId="9" borderId="0" applyNumberFormat="0" applyBorder="0" applyAlignment="0" applyProtection="0"/>
    <xf numFmtId="0" fontId="46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44" fillId="0" borderId="6" applyNumberFormat="0" applyFill="0" applyAlignment="0" applyProtection="0"/>
    <xf numFmtId="0" fontId="14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14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27" borderId="0" applyNumberFormat="0" applyBorder="0" applyAlignment="0" applyProtection="0"/>
    <xf numFmtId="0" fontId="44" fillId="0" borderId="6" applyNumberFormat="0" applyFill="0" applyAlignment="0" applyProtection="0"/>
    <xf numFmtId="0" fontId="14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3" fillId="0" borderId="12" applyNumberFormat="0" applyFill="0" applyAlignment="0" applyProtection="0"/>
    <xf numFmtId="0" fontId="14" fillId="13" borderId="0" applyNumberFormat="0" applyBorder="0" applyAlignment="0" applyProtection="0"/>
    <xf numFmtId="0" fontId="34" fillId="5" borderId="2" applyNumberFormat="0" applyAlignment="0" applyProtection="0"/>
    <xf numFmtId="0" fontId="16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19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5" fillId="8" borderId="0" applyNumberFormat="0" applyBorder="0" applyAlignment="0" applyProtection="0"/>
    <xf numFmtId="0" fontId="44" fillId="0" borderId="6" applyNumberFormat="0" applyFill="0" applyAlignment="0" applyProtection="0"/>
    <xf numFmtId="0" fontId="12" fillId="24" borderId="0" applyNumberFormat="0" applyBorder="0" applyAlignment="0" applyProtection="0"/>
    <xf numFmtId="0" fontId="14" fillId="13" borderId="0" applyNumberFormat="0" applyBorder="0" applyAlignment="0" applyProtection="0"/>
    <xf numFmtId="0" fontId="16" fillId="6" borderId="0" applyNumberFormat="0" applyBorder="0" applyAlignment="0" applyProtection="0"/>
    <xf numFmtId="0" fontId="14" fillId="27" borderId="0" applyNumberFormat="0" applyBorder="0" applyAlignment="0" applyProtection="0"/>
    <xf numFmtId="0" fontId="16" fillId="6" borderId="0" applyNumberFormat="0" applyBorder="0" applyAlignment="0" applyProtection="0"/>
    <xf numFmtId="0" fontId="36" fillId="2" borderId="1" applyNumberFormat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9" fillId="8" borderId="0" applyNumberFormat="0" applyBorder="0" applyAlignment="0" applyProtection="0"/>
    <xf numFmtId="0" fontId="33" fillId="15" borderId="0" applyNumberFormat="0" applyBorder="0" applyAlignment="0" applyProtection="0"/>
    <xf numFmtId="0" fontId="21" fillId="0" borderId="0">
      <alignment/>
      <protection/>
    </xf>
    <xf numFmtId="0" fontId="34" fillId="5" borderId="2" applyNumberFormat="0" applyAlignment="0" applyProtection="0"/>
    <xf numFmtId="0" fontId="16" fillId="6" borderId="0" applyNumberFormat="0" applyBorder="0" applyAlignment="0" applyProtection="0"/>
    <xf numFmtId="1" fontId="1" fillId="0" borderId="4">
      <alignment vertical="center"/>
      <protection locked="0"/>
    </xf>
    <xf numFmtId="0" fontId="3" fillId="0" borderId="0">
      <alignment/>
      <protection/>
    </xf>
    <xf numFmtId="0" fontId="14" fillId="9" borderId="0" applyNumberFormat="0" applyBorder="0" applyAlignment="0" applyProtection="0"/>
    <xf numFmtId="0" fontId="46" fillId="5" borderId="0" applyNumberFormat="0" applyBorder="0" applyAlignment="0" applyProtection="0"/>
    <xf numFmtId="0" fontId="14" fillId="0" borderId="0">
      <alignment vertical="center"/>
      <protection/>
    </xf>
    <xf numFmtId="0" fontId="31" fillId="0" borderId="8" applyNumberFormat="0" applyFill="0" applyAlignment="0" applyProtection="0"/>
    <xf numFmtId="0" fontId="27" fillId="6" borderId="0" applyNumberFormat="0" applyBorder="0" applyAlignment="0" applyProtection="0"/>
    <xf numFmtId="0" fontId="20" fillId="20" borderId="0" applyNumberFormat="0" applyBorder="0" applyAlignment="0" applyProtection="0"/>
    <xf numFmtId="0" fontId="19" fillId="8" borderId="0" applyNumberFormat="0" applyBorder="0" applyAlignment="0" applyProtection="0"/>
    <xf numFmtId="0" fontId="14" fillId="27" borderId="0" applyNumberFormat="0" applyBorder="0" applyAlignment="0" applyProtection="0"/>
    <xf numFmtId="0" fontId="19" fillId="8" borderId="0" applyNumberFormat="0" applyBorder="0" applyAlignment="0" applyProtection="0"/>
    <xf numFmtId="0" fontId="32" fillId="9" borderId="0" applyNumberFormat="0" applyBorder="0" applyAlignment="0" applyProtection="0"/>
    <xf numFmtId="184" fontId="2" fillId="0" borderId="0">
      <alignment/>
      <protection/>
    </xf>
    <xf numFmtId="0" fontId="21" fillId="0" borderId="0">
      <alignment/>
      <protection/>
    </xf>
    <xf numFmtId="0" fontId="14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6" fillId="2" borderId="1" applyNumberFormat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6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25" fillId="0" borderId="0">
      <alignment/>
      <protection/>
    </xf>
    <xf numFmtId="0" fontId="75" fillId="0" borderId="0" applyNumberFormat="0" applyFill="0" applyBorder="0" applyAlignment="0" applyProtection="0"/>
    <xf numFmtId="0" fontId="23" fillId="20" borderId="10" applyNumberFormat="0" applyAlignment="0" applyProtection="0"/>
    <xf numFmtId="0" fontId="34" fillId="5" borderId="2" applyNumberFormat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15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186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2" borderId="0" applyNumberFormat="0" applyBorder="0" applyAlignment="0" applyProtection="0"/>
    <xf numFmtId="0" fontId="12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2" fillId="18" borderId="0" applyNumberFormat="0" applyBorder="0" applyAlignment="0" applyProtection="0"/>
    <xf numFmtId="0" fontId="14" fillId="13" borderId="0" applyNumberFormat="0" applyBorder="0" applyAlignment="0" applyProtection="0"/>
    <xf numFmtId="0" fontId="48" fillId="9" borderId="0" applyNumberFormat="0" applyBorder="0" applyAlignment="0" applyProtection="0"/>
    <xf numFmtId="0" fontId="12" fillId="22" borderId="0" applyNumberFormat="0" applyBorder="0" applyAlignment="0" applyProtection="0"/>
    <xf numFmtId="0" fontId="14" fillId="2" borderId="0" applyNumberFormat="0" applyBorder="0" applyAlignment="0" applyProtection="0"/>
    <xf numFmtId="40" fontId="0" fillId="0" borderId="0" applyFont="0" applyFill="0" applyBorder="0" applyAlignment="0" applyProtection="0"/>
    <xf numFmtId="0" fontId="42" fillId="5" borderId="1" applyNumberFormat="0" applyAlignment="0" applyProtection="0"/>
    <xf numFmtId="0" fontId="38" fillId="6" borderId="0" applyNumberFormat="0" applyBorder="0" applyAlignment="0" applyProtection="0"/>
    <xf numFmtId="3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34" fillId="5" borderId="2" applyNumberFormat="0" applyAlignment="0" applyProtection="0"/>
    <xf numFmtId="0" fontId="14" fillId="15" borderId="0" applyNumberFormat="0" applyBorder="0" applyAlignment="0" applyProtection="0"/>
    <xf numFmtId="203" fontId="0" fillId="0" borderId="0" applyFont="0" applyFill="0" applyBorder="0" applyAlignment="0" applyProtection="0"/>
    <xf numFmtId="0" fontId="2" fillId="0" borderId="0">
      <alignment/>
      <protection/>
    </xf>
    <xf numFmtId="0" fontId="42" fillId="5" borderId="1" applyNumberFormat="0" applyAlignment="0" applyProtection="0"/>
    <xf numFmtId="0" fontId="16" fillId="6" borderId="0" applyNumberFormat="0" applyBorder="0" applyAlignment="0" applyProtection="0"/>
    <xf numFmtId="0" fontId="19" fillId="8" borderId="0" applyNumberFormat="0" applyBorder="0" applyAlignment="0" applyProtection="0"/>
    <xf numFmtId="0" fontId="12" fillId="14" borderId="0" applyNumberFormat="0" applyBorder="0" applyAlignment="0" applyProtection="0"/>
    <xf numFmtId="0" fontId="25" fillId="0" borderId="0">
      <alignment/>
      <protection/>
    </xf>
    <xf numFmtId="0" fontId="2" fillId="0" borderId="15" applyNumberFormat="0" applyFill="0" applyProtection="0">
      <alignment horizontal="right"/>
    </xf>
    <xf numFmtId="196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6" borderId="0" applyNumberFormat="0" applyBorder="0" applyAlignment="0" applyProtection="0"/>
    <xf numFmtId="0" fontId="14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12" borderId="0" applyNumberFormat="0" applyBorder="0" applyAlignment="0" applyProtection="0"/>
    <xf numFmtId="0" fontId="14" fillId="27" borderId="0" applyNumberFormat="0" applyBorder="0" applyAlignment="0" applyProtection="0"/>
    <xf numFmtId="0" fontId="46" fillId="2" borderId="0" applyNumberFormat="0" applyBorder="0" applyAlignment="0" applyProtection="0"/>
    <xf numFmtId="38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0" fillId="2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>
      <alignment/>
      <protection/>
    </xf>
    <xf numFmtId="0" fontId="15" fillId="8" borderId="0" applyNumberFormat="0" applyBorder="0" applyAlignment="0" applyProtection="0"/>
    <xf numFmtId="0" fontId="20" fillId="32" borderId="0" applyNumberFormat="0" applyBorder="0" applyAlignment="0" applyProtection="0"/>
    <xf numFmtId="0" fontId="44" fillId="0" borderId="6" applyNumberFormat="0" applyFill="0" applyAlignment="0" applyProtection="0"/>
    <xf numFmtId="0" fontId="12" fillId="14" borderId="0" applyNumberFormat="0" applyBorder="0" applyAlignment="0" applyProtection="0"/>
    <xf numFmtId="0" fontId="14" fillId="9" borderId="0" applyNumberFormat="0" applyBorder="0" applyAlignment="0" applyProtection="0"/>
    <xf numFmtId="0" fontId="12" fillId="18" borderId="0" applyNumberFormat="0" applyBorder="0" applyAlignment="0" applyProtection="0"/>
    <xf numFmtId="0" fontId="62" fillId="0" borderId="0">
      <alignment horizontal="center" wrapText="1"/>
      <protection locked="0"/>
    </xf>
    <xf numFmtId="0" fontId="15" fillId="8" borderId="0" applyNumberFormat="0" applyBorder="0" applyAlignment="0" applyProtection="0"/>
    <xf numFmtId="0" fontId="0" fillId="7" borderId="3" applyNumberFormat="0" applyFont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0" fillId="9" borderId="0" applyNumberFormat="0" applyBorder="0" applyAlignment="0" applyProtection="0"/>
    <xf numFmtId="0" fontId="82" fillId="0" borderId="14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3" fontId="41" fillId="0" borderId="0">
      <alignment/>
      <protection/>
    </xf>
    <xf numFmtId="0" fontId="32" fillId="9" borderId="0" applyNumberFormat="0" applyBorder="0" applyAlignment="0" applyProtection="0"/>
    <xf numFmtId="0" fontId="40" fillId="17" borderId="9">
      <alignment/>
      <protection locked="0"/>
    </xf>
    <xf numFmtId="0" fontId="14" fillId="19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21" fillId="0" borderId="0">
      <alignment/>
      <protection/>
    </xf>
    <xf numFmtId="0" fontId="14" fillId="27" borderId="0" applyNumberFormat="0" applyBorder="0" applyAlignment="0" applyProtection="0"/>
    <xf numFmtId="0" fontId="48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30" borderId="0" applyNumberFormat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3" fillId="20" borderId="10" applyNumberFormat="0" applyAlignment="0" applyProtection="0"/>
    <xf numFmtId="0" fontId="39" fillId="0" borderId="0">
      <alignment/>
      <protection/>
    </xf>
    <xf numFmtId="0" fontId="14" fillId="13" borderId="0" applyNumberFormat="0" applyBorder="0" applyAlignment="0" applyProtection="0"/>
    <xf numFmtId="0" fontId="34" fillId="5" borderId="2" applyNumberFormat="0" applyAlignment="0" applyProtection="0"/>
    <xf numFmtId="0" fontId="0" fillId="7" borderId="3" applyNumberFormat="0" applyFont="0" applyAlignment="0" applyProtection="0"/>
    <xf numFmtId="0" fontId="14" fillId="15" borderId="0" applyNumberFormat="0" applyBorder="0" applyAlignment="0" applyProtection="0"/>
    <xf numFmtId="0" fontId="20" fillId="18" borderId="0" applyNumberFormat="0" applyBorder="0" applyAlignment="0" applyProtection="0"/>
    <xf numFmtId="180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0" borderId="0">
      <alignment vertical="center"/>
      <protection/>
    </xf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2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6" fillId="6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14" fillId="31" borderId="0" applyNumberFormat="0" applyBorder="0" applyAlignment="0" applyProtection="0"/>
    <xf numFmtId="0" fontId="12" fillId="14" borderId="0" applyNumberFormat="0" applyBorder="0" applyAlignment="0" applyProtection="0"/>
    <xf numFmtId="0" fontId="14" fillId="8" borderId="0" applyNumberFormat="0" applyBorder="0" applyAlignment="0" applyProtection="0"/>
    <xf numFmtId="0" fontId="38" fillId="6" borderId="0" applyNumberFormat="0" applyBorder="0" applyAlignment="0" applyProtection="0"/>
    <xf numFmtId="0" fontId="42" fillId="5" borderId="1" applyNumberFormat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37" fillId="0" borderId="0" applyProtection="0">
      <alignment/>
    </xf>
    <xf numFmtId="0" fontId="12" fillId="14" borderId="0" applyNumberFormat="0" applyBorder="0" applyAlignment="0" applyProtection="0"/>
    <xf numFmtId="0" fontId="14" fillId="27" borderId="0" applyNumberFormat="0" applyBorder="0" applyAlignment="0" applyProtection="0"/>
    <xf numFmtId="0" fontId="19" fillId="8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21" borderId="0" applyNumberFormat="0" applyBorder="0" applyAlignment="0" applyProtection="0"/>
    <xf numFmtId="198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36" fillId="2" borderId="1" applyNumberFormat="0" applyAlignment="0" applyProtection="0"/>
    <xf numFmtId="0" fontId="32" fillId="8" borderId="0" applyNumberFormat="0" applyBorder="0" applyAlignment="0" applyProtection="0"/>
    <xf numFmtId="0" fontId="22" fillId="0" borderId="0">
      <alignment vertical="top"/>
      <protection/>
    </xf>
    <xf numFmtId="179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6" borderId="0" applyNumberFormat="0" applyBorder="0" applyAlignment="0" applyProtection="0"/>
    <xf numFmtId="0" fontId="25" fillId="0" borderId="0">
      <alignment/>
      <protection/>
    </xf>
    <xf numFmtId="0" fontId="15" fillId="8" borderId="0" applyNumberFormat="0" applyBorder="0" applyAlignment="0" applyProtection="0"/>
    <xf numFmtId="0" fontId="59" fillId="0" borderId="8" applyNumberFormat="0" applyFill="0" applyAlignment="0" applyProtection="0"/>
    <xf numFmtId="0" fontId="14" fillId="2" borderId="0" applyNumberFormat="0" applyBorder="0" applyAlignment="0" applyProtection="0"/>
    <xf numFmtId="177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2" fillId="4" borderId="0" applyNumberFormat="0" applyBorder="0" applyAlignment="0" applyProtection="0"/>
    <xf numFmtId="2" fontId="67" fillId="0" borderId="0" applyProtection="0">
      <alignment/>
    </xf>
    <xf numFmtId="0" fontId="0" fillId="0" borderId="0" applyNumberFormat="0" applyFont="0" applyFill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57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35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33" fillId="6" borderId="0" applyNumberFormat="0" applyBorder="0" applyAlignment="0" applyProtection="0"/>
    <xf numFmtId="0" fontId="23" fillId="20" borderId="10" applyNumberFormat="0" applyAlignment="0" applyProtection="0"/>
    <xf numFmtId="0" fontId="32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2" fillId="22" borderId="0" applyNumberFormat="0" applyBorder="0" applyAlignment="0" applyProtection="0"/>
    <xf numFmtId="0" fontId="0" fillId="7" borderId="3" applyNumberFormat="0" applyFont="0" applyAlignment="0" applyProtection="0"/>
    <xf numFmtId="0" fontId="12" fillId="19" borderId="0" applyNumberFormat="0" applyBorder="0" applyAlignment="0" applyProtection="0"/>
    <xf numFmtId="0" fontId="31" fillId="0" borderId="8" applyNumberFormat="0" applyFill="0" applyAlignment="0" applyProtection="0"/>
    <xf numFmtId="0" fontId="14" fillId="6" borderId="0" applyNumberFormat="0" applyBorder="0" applyAlignment="0" applyProtection="0"/>
    <xf numFmtId="0" fontId="12" fillId="30" borderId="0" applyNumberFormat="0" applyBorder="0" applyAlignment="0" applyProtection="0"/>
    <xf numFmtId="0" fontId="16" fillId="6" borderId="0" applyNumberFormat="0" applyBorder="0" applyAlignment="0" applyProtection="0"/>
    <xf numFmtId="0" fontId="45" fillId="0" borderId="11" applyNumberFormat="0" applyFill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39" fillId="0" borderId="0">
      <alignment/>
      <protection/>
    </xf>
    <xf numFmtId="0" fontId="15" fillId="8" borderId="0" applyNumberFormat="0" applyBorder="0" applyAlignment="0" applyProtection="0"/>
    <xf numFmtId="176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6" borderId="0" applyNumberFormat="0" applyBorder="0" applyAlignment="0" applyProtection="0"/>
    <xf numFmtId="0" fontId="27" fillId="6" borderId="0" applyNumberFormat="0" applyBorder="0" applyAlignment="0" applyProtection="0"/>
    <xf numFmtId="0" fontId="15" fillId="8" borderId="0" applyNumberFormat="0" applyBorder="0" applyAlignment="0" applyProtection="0"/>
    <xf numFmtId="0" fontId="21" fillId="0" borderId="0">
      <alignment/>
      <protection/>
    </xf>
    <xf numFmtId="0" fontId="45" fillId="0" borderId="11" applyNumberFormat="0" applyFill="0" applyAlignment="0" applyProtection="0"/>
    <xf numFmtId="0" fontId="12" fillId="30" borderId="0" applyNumberFormat="0" applyBorder="0" applyAlignment="0" applyProtection="0"/>
    <xf numFmtId="178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0">
      <alignment/>
      <protection/>
    </xf>
    <xf numFmtId="0" fontId="71" fillId="0" borderId="0">
      <alignment vertical="center"/>
      <protection/>
    </xf>
    <xf numFmtId="0" fontId="49" fillId="0" borderId="0" applyNumberFormat="0" applyFill="0" applyBorder="0" applyAlignment="0" applyProtection="0"/>
    <xf numFmtId="15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19" fillId="8" borderId="0" applyNumberFormat="0" applyBorder="0" applyAlignment="0" applyProtection="0"/>
    <xf numFmtId="0" fontId="12" fillId="21" borderId="0" applyNumberFormat="0" applyBorder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3" fillId="0" borderId="12" applyNumberFormat="0" applyFill="0" applyAlignment="0" applyProtection="0"/>
    <xf numFmtId="0" fontId="45" fillId="0" borderId="11" applyNumberFormat="0" applyFill="0" applyAlignment="0" applyProtection="0"/>
    <xf numFmtId="0" fontId="12" fillId="12" borderId="0" applyNumberFormat="0" applyBorder="0" applyAlignment="0" applyProtection="0"/>
    <xf numFmtId="0" fontId="15" fillId="8" borderId="0" applyNumberFormat="0" applyBorder="0" applyAlignment="0" applyProtection="0"/>
    <xf numFmtId="49" fontId="0" fillId="0" borderId="0" applyFont="0" applyFill="0" applyBorder="0" applyAlignment="0" applyProtection="0"/>
    <xf numFmtId="0" fontId="15" fillId="8" borderId="0" applyNumberFormat="0" applyBorder="0" applyAlignment="0" applyProtection="0"/>
    <xf numFmtId="181" fontId="0" fillId="0" borderId="0" applyFont="0" applyFill="0" applyBorder="0" applyAlignment="0" applyProtection="0"/>
    <xf numFmtId="0" fontId="12" fillId="30" borderId="0" applyNumberFormat="0" applyBorder="0" applyAlignment="0" applyProtection="0"/>
    <xf numFmtId="0" fontId="38" fillId="15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>
      <alignment/>
      <protection/>
    </xf>
    <xf numFmtId="0" fontId="14" fillId="15" borderId="0" applyNumberFormat="0" applyBorder="0" applyAlignment="0" applyProtection="0"/>
    <xf numFmtId="0" fontId="34" fillId="5" borderId="2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3" borderId="0" applyNumberFormat="0" applyBorder="0" applyAlignment="0" applyProtection="0"/>
    <xf numFmtId="0" fontId="26" fillId="3" borderId="0" applyNumberFormat="0" applyBorder="0" applyAlignment="0" applyProtection="0"/>
    <xf numFmtId="0" fontId="14" fillId="27" borderId="0" applyNumberFormat="0" applyBorder="0" applyAlignment="0" applyProtection="0"/>
    <xf numFmtId="0" fontId="16" fillId="6" borderId="0" applyNumberFormat="0" applyBorder="0" applyAlignment="0" applyProtection="0"/>
    <xf numFmtId="0" fontId="21" fillId="0" borderId="0">
      <alignment/>
      <protection/>
    </xf>
    <xf numFmtId="0" fontId="20" fillId="20" borderId="0" applyNumberFormat="0" applyBorder="0" applyAlignment="0" applyProtection="0"/>
    <xf numFmtId="0" fontId="14" fillId="2" borderId="0" applyNumberFormat="0" applyBorder="0" applyAlignment="0" applyProtection="0"/>
    <xf numFmtId="0" fontId="13" fillId="0" borderId="12" applyNumberFormat="0" applyFill="0" applyAlignment="0" applyProtection="0"/>
    <xf numFmtId="0" fontId="16" fillId="6" borderId="0" applyNumberFormat="0" applyBorder="0" applyAlignment="0" applyProtection="0"/>
    <xf numFmtId="0" fontId="21" fillId="0" borderId="0">
      <alignment/>
      <protection/>
    </xf>
    <xf numFmtId="0" fontId="37" fillId="0" borderId="18">
      <alignment horizontal="left" vertical="center"/>
      <protection/>
    </xf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31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27" borderId="0" applyNumberFormat="0" applyBorder="0" applyAlignment="0" applyProtection="0"/>
    <xf numFmtId="0" fontId="22" fillId="0" borderId="0">
      <alignment vertical="top"/>
      <protection/>
    </xf>
    <xf numFmtId="0" fontId="18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4" fillId="31" borderId="0" applyNumberFormat="0" applyBorder="0" applyAlignment="0" applyProtection="0"/>
    <xf numFmtId="0" fontId="25" fillId="0" borderId="0">
      <alignment/>
      <protection/>
    </xf>
    <xf numFmtId="0" fontId="14" fillId="19" borderId="0" applyNumberFormat="0" applyBorder="0" applyAlignment="0" applyProtection="0"/>
    <xf numFmtId="0" fontId="16" fillId="6" borderId="0" applyNumberFormat="0" applyBorder="0" applyAlignment="0" applyProtection="0"/>
    <xf numFmtId="0" fontId="52" fillId="0" borderId="14" applyNumberFormat="0" applyFill="0" applyAlignment="0" applyProtection="0"/>
    <xf numFmtId="9" fontId="0" fillId="0" borderId="0" applyFont="0" applyFill="0" applyBorder="0" applyAlignment="0" applyProtection="0"/>
    <xf numFmtId="0" fontId="12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34" fillId="5" borderId="2" applyNumberFormat="0" applyAlignment="0" applyProtection="0"/>
    <xf numFmtId="0" fontId="16" fillId="6" borderId="0" applyNumberFormat="0" applyBorder="0" applyAlignment="0" applyProtection="0"/>
    <xf numFmtId="0" fontId="14" fillId="31" borderId="0" applyNumberFormat="0" applyBorder="0" applyAlignment="0" applyProtection="0"/>
    <xf numFmtId="0" fontId="16" fillId="6" borderId="0" applyNumberFormat="0" applyBorder="0" applyAlignment="0" applyProtection="0"/>
    <xf numFmtId="0" fontId="12" fillId="24" borderId="0" applyNumberFormat="0" applyBorder="0" applyAlignment="0" applyProtection="0"/>
    <xf numFmtId="0" fontId="14" fillId="6" borderId="0" applyNumberFormat="0" applyBorder="0" applyAlignment="0" applyProtection="0"/>
    <xf numFmtId="0" fontId="12" fillId="12" borderId="0" applyNumberFormat="0" applyBorder="0" applyAlignment="0" applyProtection="0"/>
    <xf numFmtId="0" fontId="14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24" fillId="0" borderId="5" applyNumberFormat="0" applyFill="0" applyProtection="0">
      <alignment horizontal="center"/>
    </xf>
    <xf numFmtId="0" fontId="14" fillId="15" borderId="0" applyNumberFormat="0" applyBorder="0" applyAlignment="0" applyProtection="0"/>
    <xf numFmtId="0" fontId="12" fillId="12" borderId="0" applyNumberFormat="0" applyBorder="0" applyAlignment="0" applyProtection="0"/>
    <xf numFmtId="0" fontId="42" fillId="5" borderId="1" applyNumberFormat="0" applyAlignment="0" applyProtection="0"/>
    <xf numFmtId="0" fontId="12" fillId="22" borderId="0" applyNumberFormat="0" applyBorder="0" applyAlignment="0" applyProtection="0"/>
    <xf numFmtId="0" fontId="14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191">
      <alignment/>
      <protection/>
    </xf>
    <xf numFmtId="0" fontId="3" fillId="6" borderId="0" xfId="191" applyFont="1" applyFill="1">
      <alignment/>
      <protection/>
    </xf>
    <xf numFmtId="0" fontId="2" fillId="6" borderId="0" xfId="191" applyFill="1">
      <alignment/>
      <protection/>
    </xf>
    <xf numFmtId="0" fontId="2" fillId="3" borderId="19" xfId="191" applyFill="1" applyBorder="1">
      <alignment/>
      <protection/>
    </xf>
    <xf numFmtId="0" fontId="4" fillId="33" borderId="20" xfId="191" applyFont="1" applyFill="1" applyBorder="1" applyAlignment="1">
      <alignment horizontal="center"/>
      <protection/>
    </xf>
    <xf numFmtId="0" fontId="5" fillId="34" borderId="21" xfId="191" applyFont="1" applyFill="1" applyBorder="1" applyAlignment="1">
      <alignment horizontal="center"/>
      <protection/>
    </xf>
    <xf numFmtId="0" fontId="4" fillId="33" borderId="21" xfId="191" applyFont="1" applyFill="1" applyBorder="1" applyAlignment="1">
      <alignment horizontal="center"/>
      <protection/>
    </xf>
    <xf numFmtId="0" fontId="4" fillId="33" borderId="22" xfId="191" applyFont="1" applyFill="1" applyBorder="1" applyAlignment="1">
      <alignment horizontal="center"/>
      <protection/>
    </xf>
    <xf numFmtId="0" fontId="2" fillId="3" borderId="23" xfId="191" applyFill="1" applyBorder="1">
      <alignment/>
      <protection/>
    </xf>
    <xf numFmtId="0" fontId="2" fillId="3" borderId="24" xfId="191" applyFill="1" applyBorder="1">
      <alignment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205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206" fontId="7" fillId="0" borderId="4" xfId="0" applyNumberFormat="1" applyFont="1" applyFill="1" applyBorder="1" applyAlignment="1">
      <alignment horizontal="center" vertical="center" wrapText="1"/>
    </xf>
  </cellXfs>
  <cellStyles count="862">
    <cellStyle name="Normal" xfId="0"/>
    <cellStyle name="输入 3 2" xfId="15"/>
    <cellStyle name="适中 2_Book1" xfId="16"/>
    <cellStyle name="强调文字颜色 6 3_Book1" xfId="17"/>
    <cellStyle name="输出 3" xfId="18"/>
    <cellStyle name="好 2 2" xfId="19"/>
    <cellStyle name="注释 2 3" xfId="20"/>
    <cellStyle name="输出 2 2" xfId="21"/>
    <cellStyle name="小数" xfId="22"/>
    <cellStyle name="强调文字颜色 6 2_Book1" xfId="23"/>
    <cellStyle name="差_业务工作量指标" xfId="24"/>
    <cellStyle name="Tusental_pldt" xfId="25"/>
    <cellStyle name="适中 2 3" xfId="26"/>
    <cellStyle name="差_Book1_2" xfId="27"/>
    <cellStyle name="好_教师绩效工资测算表（离退休按各地上报数测算）2009年1月1日" xfId="28"/>
    <cellStyle name="好_奖励补助测算5.23新" xfId="29"/>
    <cellStyle name="钎霖_4岿角利" xfId="30"/>
    <cellStyle name="好_城建部门" xfId="31"/>
    <cellStyle name="差_~5676413" xfId="32"/>
    <cellStyle name="日期" xfId="33"/>
    <cellStyle name="常规 2_02-2008决算报表格式" xfId="34"/>
    <cellStyle name="输入 2 3" xfId="35"/>
    <cellStyle name="汇总 3 2" xfId="36"/>
    <cellStyle name="好_2006年水利统计指标统计表" xfId="37"/>
    <cellStyle name="통화_BOILER-CO1" xfId="38"/>
    <cellStyle name="Percent [2]" xfId="39"/>
    <cellStyle name="好_不用软件计算9.1不考虑经费管理评价xl" xfId="40"/>
    <cellStyle name="样式 1" xfId="41"/>
    <cellStyle name="好 2 3" xfId="42"/>
    <cellStyle name="Title" xfId="43"/>
    <cellStyle name="Accent4_Book1" xfId="44"/>
    <cellStyle name="Non défini" xfId="45"/>
    <cellStyle name="差_地方配套按人均增幅控制8.31（调整结案率后）xl" xfId="46"/>
    <cellStyle name="差_00省级(定稿)" xfId="47"/>
    <cellStyle name="差_2009年一般性转移支付标准工资_地方配套按人均增幅控制8.30xl" xfId="48"/>
    <cellStyle name="分级显示列_1_Book1" xfId="49"/>
    <cellStyle name="解释性文本 2 2" xfId="50"/>
    <cellStyle name="解释性文本 2_Book1" xfId="51"/>
    <cellStyle name="计算 2 3" xfId="52"/>
    <cellStyle name="强调 2" xfId="53"/>
    <cellStyle name="Header1" xfId="54"/>
    <cellStyle name="60% - 强调文字颜色 6 3_Book1" xfId="55"/>
    <cellStyle name="汇总 2 2" xfId="56"/>
    <cellStyle name="注释 3_Book1" xfId="57"/>
    <cellStyle name="计算 2 2_Book1" xfId="58"/>
    <cellStyle name="常规 4 3 2" xfId="59"/>
    <cellStyle name="60% - Accent3" xfId="60"/>
    <cellStyle name="强调文字颜色 4 2 2" xfId="61"/>
    <cellStyle name="好_奖励补助测算5.22测试" xfId="62"/>
    <cellStyle name="好_Book2" xfId="63"/>
    <cellStyle name="强调文字颜色 4 2 3" xfId="64"/>
    <cellStyle name="Accent1 - 40%" xfId="65"/>
    <cellStyle name="好_1003牟定县" xfId="66"/>
    <cellStyle name="标题 1 2 2" xfId="67"/>
    <cellStyle name="常规 2 3" xfId="68"/>
    <cellStyle name="常规 5 2" xfId="69"/>
    <cellStyle name="20% - 强调文字颜色 5 2_Book1" xfId="70"/>
    <cellStyle name="输出 2_Book1" xfId="71"/>
    <cellStyle name="好_县级公安机关公用经费标准奖励测算方案（定稿）" xfId="72"/>
    <cellStyle name="解释性文本 2" xfId="73"/>
    <cellStyle name="t" xfId="74"/>
    <cellStyle name="好_地方配套按人均增幅控制8.31（调整结案率后）xl" xfId="75"/>
    <cellStyle name="强调文字颜色 4 3 2" xfId="76"/>
    <cellStyle name="60% - 强调文字颜色 5 2 2" xfId="77"/>
    <cellStyle name="差_建行" xfId="78"/>
    <cellStyle name="标题 5_Book1" xfId="79"/>
    <cellStyle name="㼿㼿㼿㼿㼿㼿㼿㼿㼿㼿㼿?" xfId="80"/>
    <cellStyle name="输入 2 2_Book1" xfId="81"/>
    <cellStyle name="好_建行" xfId="82"/>
    <cellStyle name="常规 4 2_表1-普通高中政府性债务明细表" xfId="83"/>
    <cellStyle name="未定义" xfId="84"/>
    <cellStyle name="60% - 强调文字颜色 2 3 2" xfId="85"/>
    <cellStyle name="输入 2 2" xfId="86"/>
    <cellStyle name="数量" xfId="87"/>
    <cellStyle name="常规 10" xfId="88"/>
    <cellStyle name="检查单元格 2 3" xfId="89"/>
    <cellStyle name="适中 3 2" xfId="90"/>
    <cellStyle name="통화 [0]_BOILER-CO1" xfId="91"/>
    <cellStyle name="强调文字颜色 3 2_Book1" xfId="92"/>
    <cellStyle name="昗弨_Pacific Region P&amp;L" xfId="93"/>
    <cellStyle name="强调文字颜色 1 2_Book1" xfId="94"/>
    <cellStyle name="差_2006年在职人员情况" xfId="95"/>
    <cellStyle name="Accent1_Book1" xfId="96"/>
    <cellStyle name="常规 2 3_Book1" xfId="97"/>
    <cellStyle name="差_地方配套按人均增幅控制8.30xl" xfId="98"/>
    <cellStyle name="差_文体广播部门" xfId="99"/>
    <cellStyle name="好 3_Book1" xfId="100"/>
    <cellStyle name="差_卫生部门" xfId="101"/>
    <cellStyle name="40% - 强调文字颜色 3 2 3" xfId="102"/>
    <cellStyle name="检查单元格 3" xfId="103"/>
    <cellStyle name="常规 2 2 2_Book1" xfId="104"/>
    <cellStyle name="计算 2_Book1" xfId="105"/>
    <cellStyle name="好_教育厅提供义务教育及高中教师人数（2009年1月6日）" xfId="106"/>
    <cellStyle name="分级显示行_1_13区汇总" xfId="107"/>
    <cellStyle name="强调 3" xfId="108"/>
    <cellStyle name="20% - 强调文字颜色 4 3" xfId="109"/>
    <cellStyle name="输入 2_Book1" xfId="110"/>
    <cellStyle name="20% - Accent5" xfId="111"/>
    <cellStyle name="好_业务工作量指标" xfId="112"/>
    <cellStyle name="_Book1" xfId="113"/>
    <cellStyle name="链接单元格 2 3" xfId="114"/>
    <cellStyle name="强调文字颜色 2 2 2 2" xfId="115"/>
    <cellStyle name="_ET_STYLE_NoName_00__Book1_1_银行账户情况表_2010年12月" xfId="116"/>
    <cellStyle name="40% - 强调文字颜色 4" xfId="117"/>
    <cellStyle name="强调文字颜色 6 2" xfId="118"/>
    <cellStyle name="60% - 强调文字颜色 5 2 2_Book1" xfId="119"/>
    <cellStyle name="后继超级链接" xfId="120"/>
    <cellStyle name="Followed Hyperlink_AheadBehind.xls Chart 23" xfId="121"/>
    <cellStyle name="差_城建部门" xfId="122"/>
    <cellStyle name="60% - 强调文字颜色 2 2 2 2" xfId="123"/>
    <cellStyle name="好_基础数据分析" xfId="124"/>
    <cellStyle name="好_0605石屏县" xfId="125"/>
    <cellStyle name="常规 8" xfId="126"/>
    <cellStyle name="_ET_STYLE_NoName_00__云南水利电力有限公司" xfId="127"/>
    <cellStyle name="货币 2" xfId="128"/>
    <cellStyle name="标题 3 3" xfId="129"/>
    <cellStyle name="常规 14" xfId="130"/>
    <cellStyle name="适中 3_Book1" xfId="131"/>
    <cellStyle name="好_云南省2008年转移支付测算——州市本级考核部分及政策性测算" xfId="132"/>
    <cellStyle name="强调文字颜色 2" xfId="133"/>
    <cellStyle name="强调文字颜色 1 2 2_Book1" xfId="134"/>
    <cellStyle name="常规 5" xfId="135"/>
    <cellStyle name="好_县级基础数据" xfId="136"/>
    <cellStyle name="好_M03" xfId="137"/>
    <cellStyle name="解释性文本 3 2" xfId="138"/>
    <cellStyle name="强调 1" xfId="139"/>
    <cellStyle name="好_丽江汇总" xfId="140"/>
    <cellStyle name="常规 4 3" xfId="141"/>
    <cellStyle name="强调文字颜色 3 3 2" xfId="142"/>
    <cellStyle name="60% - 强调文字颜色 4 2 2" xfId="143"/>
    <cellStyle name="差_11大理" xfId="144"/>
    <cellStyle name="差_汇总" xfId="145"/>
    <cellStyle name="注释 2_Book1" xfId="146"/>
    <cellStyle name="好_义务教育阶段教职工人数（教育厅提供最终）" xfId="147"/>
    <cellStyle name="好_奖励补助测算5.24冯铸" xfId="148"/>
    <cellStyle name="解释性文本 2 2 2" xfId="149"/>
    <cellStyle name="差_2006年水利统计指标统计表" xfId="150"/>
    <cellStyle name="输出 2 2 2" xfId="151"/>
    <cellStyle name="20% - 强调文字颜色 5 2 2 2" xfId="152"/>
    <cellStyle name="注释 3" xfId="153"/>
    <cellStyle name="好_财政供养人员" xfId="154"/>
    <cellStyle name="标题 4 3" xfId="155"/>
    <cellStyle name="60% - 强调文字颜色 5 2 2 2" xfId="156"/>
    <cellStyle name="no dec" xfId="157"/>
    <cellStyle name="好_检验表（调整后）" xfId="158"/>
    <cellStyle name="_ET_STYLE_NoName_00__银行账户情况表_2010年12月" xfId="159"/>
    <cellStyle name="货币 2 2" xfId="160"/>
    <cellStyle name="好_2009年一般性转移支付标准工资_~4190974" xfId="161"/>
    <cellStyle name="好_Book1_Book1" xfId="162"/>
    <cellStyle name="常规_Sheet1_9" xfId="163"/>
    <cellStyle name="好_汇总-县级财政报表附表" xfId="164"/>
    <cellStyle name="好_汇总" xfId="165"/>
    <cellStyle name="Total" xfId="166"/>
    <cellStyle name="貨幣_SGV" xfId="167"/>
    <cellStyle name="好_Book1_银行账户情况表_2010年12月" xfId="168"/>
    <cellStyle name="好_Book1_表5-2010年普通高中债务情况及财务状况表" xfId="169"/>
    <cellStyle name="20% - 强调文字颜色 1 2 2_Book1" xfId="170"/>
    <cellStyle name="常规 3 3 2" xfId="171"/>
    <cellStyle name="强调文字颜色 4" xfId="172"/>
    <cellStyle name="好_03昭通" xfId="173"/>
    <cellStyle name="寘嬫愗傝_Region Orders (2)" xfId="174"/>
    <cellStyle name="好_~4190974" xfId="175"/>
    <cellStyle name="好_5334_2006年迪庆县级财政报表附表" xfId="176"/>
    <cellStyle name="好_奖励补助测算7.23" xfId="177"/>
    <cellStyle name="好_奖励补助测算7.25 (version 1) (version 1)" xfId="178"/>
    <cellStyle name="40% - 强调文字颜色 3 2 2" xfId="179"/>
    <cellStyle name="检查单元格 2" xfId="180"/>
    <cellStyle name="强调文字颜色 3 2" xfId="181"/>
    <cellStyle name="好_05玉溪" xfId="182"/>
    <cellStyle name="好_云南农村义务教育统计表" xfId="183"/>
    <cellStyle name="检查单元格 2 2 2" xfId="184"/>
    <cellStyle name="差_Book1_1" xfId="185"/>
    <cellStyle name="好_2009年一般性转移支付标准工资" xfId="186"/>
    <cellStyle name="60% - 强调文字颜色 6 2_Book1" xfId="187"/>
    <cellStyle name="好_2009年一般性转移支付标准工资_奖励补助测算7.25 (version 1) (version 1)" xfId="188"/>
    <cellStyle name="强调文字颜色 5 3_Book1" xfId="189"/>
    <cellStyle name="Linked Cells" xfId="190"/>
    <cellStyle name="Normal_Book1" xfId="191"/>
    <cellStyle name="Heading 4" xfId="192"/>
    <cellStyle name="60% - 强调文字颜色 3 3_Book1" xfId="193"/>
    <cellStyle name="好_2009年一般性转移支付标准工资_奖励补助测算5.22测试" xfId="194"/>
    <cellStyle name="60% - 强调文字颜色 5" xfId="195"/>
    <cellStyle name="链接单元格 2_Book1" xfId="196"/>
    <cellStyle name="好_11大理" xfId="197"/>
    <cellStyle name="好 2 2 2" xfId="198"/>
    <cellStyle name="60% - 强调文字颜色 4 2" xfId="199"/>
    <cellStyle name="强调文字颜色 3 3" xfId="200"/>
    <cellStyle name="好_2006年全省财力计算表（中央、决算）" xfId="201"/>
    <cellStyle name="千位分隔 2" xfId="202"/>
    <cellStyle name="好_Book1_1_表5-2010年普通高中债务情况及财务状况表" xfId="203"/>
    <cellStyle name="强调文字颜色 4 2 2 2" xfId="204"/>
    <cellStyle name="常规 7" xfId="205"/>
    <cellStyle name="差_~4190974" xfId="206"/>
    <cellStyle name="常规 5 2_Book1" xfId="207"/>
    <cellStyle name="好_财政支出对上级的依赖程度" xfId="208"/>
    <cellStyle name="计算 2" xfId="209"/>
    <cellStyle name="sstot" xfId="210"/>
    <cellStyle name="60% - 强调文字颜色 3 2 2_Book1" xfId="211"/>
    <cellStyle name="20% - 强调文字颜色 1 2" xfId="212"/>
    <cellStyle name="好_1110洱源县" xfId="213"/>
    <cellStyle name="计算 2 2 2" xfId="214"/>
    <cellStyle name="常规 6" xfId="215"/>
    <cellStyle name="差_云南省2008年转移支付测算——州市本级考核部分及政策性测算" xfId="216"/>
    <cellStyle name="40% - 强调文字颜色 3 2 2 2" xfId="217"/>
    <cellStyle name="检查单元格 2 2" xfId="218"/>
    <cellStyle name="后继超链接" xfId="219"/>
    <cellStyle name="常规 5 2 2" xfId="220"/>
    <cellStyle name="_ET_STYLE_NoName_00__建行" xfId="221"/>
    <cellStyle name="好_0502通海县" xfId="222"/>
    <cellStyle name="强调文字颜色 2 2" xfId="223"/>
    <cellStyle name="差_2009年一般性转移支付标准工资_奖励补助测算7.25 (version 1) (version 1)" xfId="224"/>
    <cellStyle name="常规 4 2 2 2" xfId="225"/>
    <cellStyle name="标题 4 2 3" xfId="226"/>
    <cellStyle name="_Book1_Book1" xfId="227"/>
    <cellStyle name="표준_0N-HANDLING " xfId="228"/>
    <cellStyle name="常规 4 2 2" xfId="229"/>
    <cellStyle name="콤마_BOILER-CO1" xfId="230"/>
    <cellStyle name="好_2009年一般性转移支付标准工资_地方配套按人均增幅控制8.30一般预算平均增幅、人均可用财力平均增幅两次控制、社会治安系数调整、案件数调整xl" xfId="231"/>
    <cellStyle name="常规 4 2" xfId="232"/>
    <cellStyle name="好_2007年可用财力" xfId="233"/>
    <cellStyle name="好_县公司" xfId="234"/>
    <cellStyle name="链接单元格 2 2 2" xfId="235"/>
    <cellStyle name="差_县级公安机关公用经费标准奖励测算方案（定稿）" xfId="236"/>
    <cellStyle name="标题 2" xfId="237"/>
    <cellStyle name="强调文字颜色 3 2 3" xfId="238"/>
    <cellStyle name="常规 4" xfId="239"/>
    <cellStyle name="常规 12" xfId="240"/>
    <cellStyle name="常规 3 3" xfId="241"/>
    <cellStyle name="标题 1 3 2" xfId="242"/>
    <cellStyle name="Accent3_Book1" xfId="243"/>
    <cellStyle name="常规 3 2_表1-普通高中政府性债务明细表" xfId="244"/>
    <cellStyle name="好_~5676413" xfId="245"/>
    <cellStyle name="常规 3 2 2 2" xfId="246"/>
    <cellStyle name="常规 3 2 2" xfId="247"/>
    <cellStyle name="输入 2" xfId="248"/>
    <cellStyle name="Accent3 - 20%" xfId="249"/>
    <cellStyle name="Input [yellow]" xfId="250"/>
    <cellStyle name="60% - 强调文字颜色 5 2 3" xfId="251"/>
    <cellStyle name="Accent1 - 60%" xfId="252"/>
    <cellStyle name="千位_ 方正PC" xfId="253"/>
    <cellStyle name="常规 2 2 2" xfId="254"/>
    <cellStyle name="汇总 2_Book1" xfId="255"/>
    <cellStyle name="强调文字颜色 2 3" xfId="256"/>
    <cellStyle name="常规 2" xfId="257"/>
    <cellStyle name="注释 3 2" xfId="258"/>
    <cellStyle name="差_指标五" xfId="259"/>
    <cellStyle name="常规 4 2 3" xfId="260"/>
    <cellStyle name="差_云南水利电力有限公司" xfId="261"/>
    <cellStyle name="差_云南省2008年中小学教师人数统计表" xfId="262"/>
    <cellStyle name="20% - 强调文字颜色 5" xfId="263"/>
    <cellStyle name="借出原因" xfId="264"/>
    <cellStyle name="差_义务教育阶段教职工人数（教育厅提供最终）" xfId="265"/>
    <cellStyle name="链接单元格 2 2" xfId="266"/>
    <cellStyle name="差" xfId="267"/>
    <cellStyle name="差_基础数据分析" xfId="268"/>
    <cellStyle name="Moneda [0]_96 Risk" xfId="269"/>
    <cellStyle name="差_汇总-县级财政报表附表" xfId="270"/>
    <cellStyle name="标题 5 2" xfId="271"/>
    <cellStyle name="20% - 强调文字颜色 4" xfId="272"/>
    <cellStyle name="标题 6 2" xfId="273"/>
    <cellStyle name="Accent6_Book1" xfId="274"/>
    <cellStyle name="好_指标五" xfId="275"/>
    <cellStyle name="差_第五部分(才淼、饶永宏）" xfId="276"/>
    <cellStyle name="40% - 强调文字颜色 1 2_Book1" xfId="277"/>
    <cellStyle name="差_2009年一般性转移支付标准工资_~4190974" xfId="278"/>
    <cellStyle name="差_表5-2010年普通高中债务情况及财务状况表" xfId="279"/>
    <cellStyle name="计算 3" xfId="280"/>
    <cellStyle name="强调文字颜色 1 2 3" xfId="281"/>
    <cellStyle name="差_Book1_表5-2010年普通高中债务情况及财务状况表" xfId="282"/>
    <cellStyle name="好_2009年一般性转移支付标准工资_不用软件计算9.1不考虑经费管理评价xl" xfId="283"/>
    <cellStyle name="差_2009年一般性转移支付标准工资_地方配套按人均增幅控制8.31（调整结案率后）xl" xfId="284"/>
    <cellStyle name="Accent4 - 20%" xfId="285"/>
    <cellStyle name="40% - 强调文字颜色 5 2_Book1" xfId="286"/>
    <cellStyle name="好_2009年一般性转移支付标准工资_奖励补助测算7.23" xfId="287"/>
    <cellStyle name="差_2、土地面积、人口、粮食产量基本情况" xfId="288"/>
    <cellStyle name="标题 3 2_Book1" xfId="289"/>
    <cellStyle name="差 3" xfId="290"/>
    <cellStyle name="差_2009年一般性转移支付标准工资_奖励补助测算7.25" xfId="291"/>
    <cellStyle name="标题 6" xfId="292"/>
    <cellStyle name="输入 3_Book1" xfId="293"/>
    <cellStyle name="差_财政供养人员" xfId="294"/>
    <cellStyle name="_ET_STYLE_NoName_00__Book1_1" xfId="295"/>
    <cellStyle name="差 2 3" xfId="296"/>
    <cellStyle name="差_2007年政法部门业务指标" xfId="297"/>
    <cellStyle name="警告文本 2_Book1" xfId="298"/>
    <cellStyle name="60% - 强调文字颜色 4 2 3" xfId="299"/>
    <cellStyle name="差 2 2" xfId="300"/>
    <cellStyle name="差_云南农村义务教育统计表" xfId="301"/>
    <cellStyle name="_Book1_2" xfId="302"/>
    <cellStyle name="检查单元格 3 2" xfId="303"/>
    <cellStyle name="好_Book1_2" xfId="304"/>
    <cellStyle name="好_00省级(打印)" xfId="305"/>
    <cellStyle name="好_下半年禁毒办案经费分配2544.3万元" xfId="306"/>
    <cellStyle name="标题 4 2" xfId="307"/>
    <cellStyle name="60% - 强调文字颜色 3 3 2" xfId="308"/>
    <cellStyle name="好_Book1_1" xfId="309"/>
    <cellStyle name="标题 3 2 3" xfId="310"/>
    <cellStyle name="Accent4 - 40%" xfId="311"/>
    <cellStyle name="标题 3 2 2 2" xfId="312"/>
    <cellStyle name="好_2009年一般性转移支付标准工资_地方配套按人均增幅控制8.30xl" xfId="313"/>
    <cellStyle name="标题 2 3" xfId="314"/>
    <cellStyle name="好_2009年一般性转移支付标准工资_奖励补助测算5.23新" xfId="315"/>
    <cellStyle name="检查单元格 3_Book1" xfId="316"/>
    <cellStyle name="标题 2 2 3" xfId="317"/>
    <cellStyle name="捠壿_Region Orders (2)" xfId="318"/>
    <cellStyle name="警告文本 3 2" xfId="319"/>
    <cellStyle name="强调文字颜色 4 2 2_Book1" xfId="320"/>
    <cellStyle name="霓付 [0]_ +Foil &amp; -FOIL &amp; PAPER" xfId="321"/>
    <cellStyle name="标题 2 2 2" xfId="322"/>
    <cellStyle name="差_教育厅提供义务教育及高中教师人数（2009年1月6日）" xfId="323"/>
    <cellStyle name="强调文字颜色 5 2 3" xfId="324"/>
    <cellStyle name="适中 2 2_Book1" xfId="325"/>
    <cellStyle name="标题 5 3" xfId="326"/>
    <cellStyle name="标题 1 3" xfId="327"/>
    <cellStyle name="Tusental (0)_pldt" xfId="328"/>
    <cellStyle name="Standard_AREAS" xfId="329"/>
    <cellStyle name="PSSpacer" xfId="330"/>
    <cellStyle name="Accent3 - 40%" xfId="331"/>
    <cellStyle name="标题 2 2 2 2" xfId="332"/>
    <cellStyle name="好_卫生部门" xfId="333"/>
    <cellStyle name="差_2009年一般性转移支付标准工资_~5676413" xfId="334"/>
    <cellStyle name="40% - 强调文字颜色 3" xfId="335"/>
    <cellStyle name="Norma,_laroux_4_营业在建 (2)_E21" xfId="336"/>
    <cellStyle name="差 2_Book1" xfId="337"/>
    <cellStyle name="ColLevel_0" xfId="338"/>
    <cellStyle name="Neutral" xfId="339"/>
    <cellStyle name="差_县级基础数据" xfId="340"/>
    <cellStyle name="40% - 强调文字颜色 4 3_Book1" xfId="341"/>
    <cellStyle name="Accent6" xfId="342"/>
    <cellStyle name="霓付_ +Foil &amp; -FOIL &amp; PAPER" xfId="343"/>
    <cellStyle name="差_第一部分：综合全" xfId="344"/>
    <cellStyle name="Milliers [0]_!!!GO" xfId="345"/>
    <cellStyle name="Input Cells" xfId="346"/>
    <cellStyle name="好_2、土地面积、人口、粮食产量基本情况" xfId="347"/>
    <cellStyle name="_ET_STYLE_NoName_00__Book1_银行账户情况表_2010年12月" xfId="348"/>
    <cellStyle name="20% - Accent6" xfId="349"/>
    <cellStyle name="60% - 强调文字颜色 5 3" xfId="350"/>
    <cellStyle name="强调文字颜色 5 2 2" xfId="351"/>
    <cellStyle name="好_云南省2008年中小学教师人数统计表" xfId="352"/>
    <cellStyle name="差_县公司" xfId="353"/>
    <cellStyle name="差_2006年基础数据" xfId="354"/>
    <cellStyle name="Grey" xfId="355"/>
    <cellStyle name="商品名称" xfId="356"/>
    <cellStyle name="标题 2 2" xfId="357"/>
    <cellStyle name="警告文本 2 3" xfId="358"/>
    <cellStyle name="好_地方配套按人均增幅控制8.30xl" xfId="359"/>
    <cellStyle name="60% - 强调文字颜色 1 2 2_Book1" xfId="360"/>
    <cellStyle name="千分位[0]_ 白土" xfId="361"/>
    <cellStyle name="6mal" xfId="362"/>
    <cellStyle name="Explanatory Text" xfId="363"/>
    <cellStyle name="好 3 2" xfId="364"/>
    <cellStyle name="解释性文本 3" xfId="365"/>
    <cellStyle name="Millares [0]_96 Risk" xfId="366"/>
    <cellStyle name="40% - 强调文字颜色 6" xfId="367"/>
    <cellStyle name="好_2007年人员分部门统计表" xfId="368"/>
    <cellStyle name="Dollar (zero dec)" xfId="369"/>
    <cellStyle name="差_1110洱源县" xfId="370"/>
    <cellStyle name="常规 3" xfId="371"/>
    <cellStyle name="警告文本 2 2 2" xfId="372"/>
    <cellStyle name="差_M01-2(州市补助收入)" xfId="373"/>
    <cellStyle name="e鯪9Y_x000B_ 2" xfId="374"/>
    <cellStyle name="好_历年教师人数" xfId="375"/>
    <cellStyle name="Currency1" xfId="376"/>
    <cellStyle name="常规 2 2_Book1" xfId="377"/>
    <cellStyle name="好 3" xfId="378"/>
    <cellStyle name="强调文字颜色 3 2 2_Book1" xfId="379"/>
    <cellStyle name="标题 3 3 2" xfId="380"/>
    <cellStyle name="PSHeading" xfId="381"/>
    <cellStyle name="差_银行账户情况表_2010年12月" xfId="382"/>
    <cellStyle name="40% - 强调文字颜色 2 2 3" xfId="383"/>
    <cellStyle name="差_财政支出对上级的依赖程度" xfId="384"/>
    <cellStyle name="适中 2" xfId="385"/>
    <cellStyle name="60% - 强调文字颜色 4 2 2 2" xfId="386"/>
    <cellStyle name="Calc Currency (0)" xfId="387"/>
    <cellStyle name="标题1" xfId="388"/>
    <cellStyle name="Accent5_Book1" xfId="389"/>
    <cellStyle name="常规 9" xfId="390"/>
    <cellStyle name="Accent5 - 60%" xfId="391"/>
    <cellStyle name="差_2008云南省分县市中小学教职工统计表（教育厅提供）" xfId="392"/>
    <cellStyle name="Accent4 - 60%" xfId="393"/>
    <cellStyle name="一般_SGV" xfId="394"/>
    <cellStyle name="Accent4" xfId="395"/>
    <cellStyle name="Milliers_!!!GO" xfId="396"/>
    <cellStyle name="汇总 2 2 2" xfId="397"/>
    <cellStyle name="Accent1 - 20%" xfId="398"/>
    <cellStyle name="60% - 强调文字颜色 3 3" xfId="399"/>
    <cellStyle name="Accent2_Book1" xfId="400"/>
    <cellStyle name="60% - 强调文字颜色 6 2 2" xfId="401"/>
    <cellStyle name="Accent5 - 20%" xfId="402"/>
    <cellStyle name="强调文字颜色 4 2_Book1" xfId="403"/>
    <cellStyle name="差_5334_2006年迪庆县级财政报表附表" xfId="404"/>
    <cellStyle name="千分位_ 白土" xfId="405"/>
    <cellStyle name="差_下半年禁吸戒毒经费1000万元" xfId="406"/>
    <cellStyle name="差_奖励补助测算7.25" xfId="407"/>
    <cellStyle name="40% - 强调文字颜色 6 2 3" xfId="408"/>
    <cellStyle name="RowLevel_0" xfId="409"/>
    <cellStyle name="PSDec" xfId="410"/>
    <cellStyle name="差_Book1" xfId="411"/>
    <cellStyle name="常规_Sheet1_62" xfId="412"/>
    <cellStyle name="Mon閠aire_!!!GO" xfId="413"/>
    <cellStyle name="_少计债务情况表" xfId="414"/>
    <cellStyle name="HEADING1" xfId="415"/>
    <cellStyle name="强调文字颜色 2 3_Book1" xfId="416"/>
    <cellStyle name="60% - 强调文字颜色 3 2_Book1" xfId="417"/>
    <cellStyle name="差_Book1_3" xfId="418"/>
    <cellStyle name="Accent3 - 60%" xfId="419"/>
    <cellStyle name="输入 2 2 2" xfId="420"/>
    <cellStyle name="60% - 强调文字颜色 2 2 2_Book1" xfId="421"/>
    <cellStyle name="?鹎%U龡&amp;H?_x0008__x001C__x001C_?_x0007__x0001__x0001_" xfId="422"/>
    <cellStyle name="60% - 强调文字颜色 3 2" xfId="423"/>
    <cellStyle name="Percent_!!!GO" xfId="424"/>
    <cellStyle name="差_2007年检察院案件数" xfId="425"/>
    <cellStyle name="Dezimal_laroux" xfId="426"/>
    <cellStyle name="差_0605石屏县" xfId="427"/>
    <cellStyle name="20% - 强调文字颜色 2" xfId="428"/>
    <cellStyle name="差_2009年一般性转移支付标准工资_奖励补助测算5.24冯铸" xfId="429"/>
    <cellStyle name="差 3 2" xfId="430"/>
    <cellStyle name="60% - 强调文字颜色 2 3_Book1" xfId="431"/>
    <cellStyle name="注释 2" xfId="432"/>
    <cellStyle name="20% - 强调文字颜色 2 3 2" xfId="433"/>
    <cellStyle name="适中 2 2 2" xfId="434"/>
    <cellStyle name="Heading 2" xfId="435"/>
    <cellStyle name="Currency" xfId="436"/>
    <cellStyle name="60% - 强调文字颜色 2 2 3" xfId="437"/>
    <cellStyle name="注释 2 2" xfId="438"/>
    <cellStyle name="强调文字颜色 1 3" xfId="439"/>
    <cellStyle name="常规 2 7" xfId="440"/>
    <cellStyle name="_Book1_1_Book1" xfId="441"/>
    <cellStyle name="40% - Accent4" xfId="442"/>
    <cellStyle name="20% - Accent1" xfId="443"/>
    <cellStyle name="60% - 强调文字颜色 2 2" xfId="444"/>
    <cellStyle name="超级链接" xfId="445"/>
    <cellStyle name="60% - 强调文字颜色 1 3_Book1" xfId="446"/>
    <cellStyle name="差_M03" xfId="447"/>
    <cellStyle name="60% - 强调文字颜色 1 2 2 2" xfId="448"/>
    <cellStyle name="差_2007年人员分部门统计表" xfId="449"/>
    <cellStyle name="40% - 强调文字颜色 6 2 2" xfId="450"/>
    <cellStyle name="40% - Accent3" xfId="451"/>
    <cellStyle name="40% - 强调文字颜色 4 3 2" xfId="452"/>
    <cellStyle name="强调文字颜色 1 2" xfId="453"/>
    <cellStyle name="好_指标四" xfId="454"/>
    <cellStyle name="常规 2 6" xfId="455"/>
    <cellStyle name="60% - Accent6" xfId="456"/>
    <cellStyle name="60% - 强调文字颜色 5 2" xfId="457"/>
    <cellStyle name="差_05玉溪" xfId="458"/>
    <cellStyle name="强调文字颜色 4 3" xfId="459"/>
    <cellStyle name="per.style" xfId="460"/>
    <cellStyle name="常规 2 4" xfId="461"/>
    <cellStyle name="标题 1 2 3" xfId="462"/>
    <cellStyle name="差 2 2_Book1" xfId="463"/>
    <cellStyle name="Border" xfId="464"/>
    <cellStyle name="60% - Accent4" xfId="465"/>
    <cellStyle name="40% - Accent1" xfId="466"/>
    <cellStyle name="强调文字颜色 5 2" xfId="467"/>
    <cellStyle name="60% - 强调文字颜色 3" xfId="468"/>
    <cellStyle name="_平台公司政府性债务余额明细表" xfId="469"/>
    <cellStyle name="好_表5-2010年普通高中债务情况及财务状况表" xfId="470"/>
    <cellStyle name="60% - 强调文字颜色 3 2 2" xfId="471"/>
    <cellStyle name="强调文字颜色 2 3 2" xfId="472"/>
    <cellStyle name="常规 2 2" xfId="473"/>
    <cellStyle name="60% - Accent2" xfId="474"/>
    <cellStyle name="好_2006年基础数据" xfId="475"/>
    <cellStyle name="60% - Accent1" xfId="476"/>
    <cellStyle name="40% - 强调文字颜色 2 3" xfId="477"/>
    <cellStyle name="寘嬫愗傝 [0.00]_Region Orders (2)" xfId="478"/>
    <cellStyle name="常规 3_Book1" xfId="479"/>
    <cellStyle name="Valuta_pldt" xfId="480"/>
    <cellStyle name="警告文本 2 2" xfId="481"/>
    <cellStyle name="差_2009年一般性转移支付标准工资_地方配套按人均增幅控制8.30一般预算平均增幅、人均可用财力平均增幅两次控制、社会治安系数调整、案件数调整xl" xfId="482"/>
    <cellStyle name="常规 5 3" xfId="483"/>
    <cellStyle name="好_2007年检察院案件数" xfId="484"/>
    <cellStyle name="标题 1" xfId="485"/>
    <cellStyle name="强调文字颜色 3 2 2" xfId="486"/>
    <cellStyle name="40% - 强调文字颜色 6 2_Book1" xfId="487"/>
    <cellStyle name="40% - 强调文字颜色 5 2 3" xfId="488"/>
    <cellStyle name="40% - 强调文字颜色 5 2 2_Book1" xfId="489"/>
    <cellStyle name="comma zerodec" xfId="490"/>
    <cellStyle name="60% - 强调文字颜色 4 3_Book1" xfId="491"/>
    <cellStyle name="20% - 强调文字颜色 6 2 2_Book1" xfId="492"/>
    <cellStyle name="40% - 强调文字颜色 2 3 2" xfId="493"/>
    <cellStyle name="强调文字颜色 2 2_Book1" xfId="494"/>
    <cellStyle name="常规 6_Book1" xfId="495"/>
    <cellStyle name="表标题" xfId="496"/>
    <cellStyle name="千位[0]_ 方正PC" xfId="497"/>
    <cellStyle name="_ET_STYLE_NoName_00__Book1_1_Book1" xfId="498"/>
    <cellStyle name="差_1003牟定县" xfId="499"/>
    <cellStyle name="好_检验表" xfId="500"/>
    <cellStyle name="20% - Accent4" xfId="501"/>
    <cellStyle name="20% - 强调文字颜色 4 2" xfId="502"/>
    <cellStyle name="差_00省级(打印)" xfId="503"/>
    <cellStyle name="20% - 强调文字颜色 1 2 2" xfId="504"/>
    <cellStyle name="40% - Accent5" xfId="505"/>
    <cellStyle name="20% - 强调文字颜色 1 3 2" xfId="506"/>
    <cellStyle name="差_高中教师人数（教育厅1.6日提供）" xfId="507"/>
    <cellStyle name="常规 2 8" xfId="508"/>
    <cellStyle name="20% - Accent2" xfId="509"/>
    <cellStyle name="60% - 强调文字颜色 2 3" xfId="510"/>
    <cellStyle name="差_三季度－表二" xfId="511"/>
    <cellStyle name="差_丽江汇总" xfId="512"/>
    <cellStyle name="Red" xfId="513"/>
    <cellStyle name="40% - 强调文字颜色 5 2 2 2" xfId="514"/>
    <cellStyle name="Check Cell" xfId="515"/>
    <cellStyle name="40% - 强调文字颜色 5 2" xfId="516"/>
    <cellStyle name="强调文字颜色 6 3 2" xfId="517"/>
    <cellStyle name="40% - 强调文字颜色 1 3 2" xfId="518"/>
    <cellStyle name="Normal_!!!GO" xfId="519"/>
    <cellStyle name="常规 2 5" xfId="520"/>
    <cellStyle name="好_2006年分析表" xfId="521"/>
    <cellStyle name="好_Book1_县公司" xfId="522"/>
    <cellStyle name="计算 3 2" xfId="523"/>
    <cellStyle name="Pourcentage_pldt" xfId="524"/>
    <cellStyle name="差_Book1_银行账户情况表_2010年12月" xfId="525"/>
    <cellStyle name="Accent2 - 20%" xfId="526"/>
    <cellStyle name="60% - 强调文字颜色 1 3 2" xfId="527"/>
    <cellStyle name="强调文字颜色 6 2 2_Book1" xfId="528"/>
    <cellStyle name="40% - 强调文字颜色 4 2_Book1" xfId="529"/>
    <cellStyle name="汇总" xfId="530"/>
    <cellStyle name="常规 2 2 3" xfId="531"/>
    <cellStyle name="好_2007年政法部门业务指标" xfId="532"/>
    <cellStyle name="常规 6 2" xfId="533"/>
    <cellStyle name="差_Book2" xfId="534"/>
    <cellStyle name="20% - 强调文字颜色 3 2 2_Book1" xfId="535"/>
    <cellStyle name="强调文字颜色 5 2 2 2" xfId="536"/>
    <cellStyle name="60% - 强调文字颜色 5 3 2" xfId="537"/>
    <cellStyle name="40% - 强调文字颜色 1 2 2_Book1" xfId="538"/>
    <cellStyle name="汇总 3" xfId="539"/>
    <cellStyle name="40% - 强调文字颜色 5 3" xfId="540"/>
    <cellStyle name="标题 5 2 2" xfId="541"/>
    <cellStyle name="40% - 强调文字颜色 6 2 2_Book1" xfId="542"/>
    <cellStyle name="标题 3 2 2" xfId="543"/>
    <cellStyle name="40% - 强调文字颜色 3 2_Book1" xfId="544"/>
    <cellStyle name="Output" xfId="545"/>
    <cellStyle name="好_2009年一般性转移支付标准工资_地方配套按人均增幅控制8.31（调整结案率后）xl" xfId="546"/>
    <cellStyle name="20% - 强调文字颜色 2 2" xfId="547"/>
    <cellStyle name="20% - 强调文字颜色 2 2 2_Book1" xfId="548"/>
    <cellStyle name="常规 13" xfId="549"/>
    <cellStyle name="标题 3 2" xfId="550"/>
    <cellStyle name="差_检验表" xfId="551"/>
    <cellStyle name="40% - 强调文字颜色 2 2 2_Book1" xfId="552"/>
    <cellStyle name="40% - 强调文字颜色 2 2 2 2" xfId="553"/>
    <cellStyle name="千位分隔[0] 2" xfId="554"/>
    <cellStyle name="Accent1" xfId="555"/>
    <cellStyle name="Warning Text" xfId="556"/>
    <cellStyle name="40% - 强调文字颜色 1 2 3" xfId="557"/>
    <cellStyle name="差_云南省2008年中小学教职工情况（教育厅提供20090101加工整理）" xfId="558"/>
    <cellStyle name="汇总 2" xfId="559"/>
    <cellStyle name="强调文字颜色 2 2 3" xfId="560"/>
    <cellStyle name="40% - 强调文字颜色 3 3 2" xfId="561"/>
    <cellStyle name="好" xfId="562"/>
    <cellStyle name="40% - 强调文字颜色 5 3_Book1" xfId="563"/>
    <cellStyle name="Good" xfId="564"/>
    <cellStyle name="输入 3" xfId="565"/>
    <cellStyle name="40% - 强调文字颜色 1 2 2" xfId="566"/>
    <cellStyle name="40% - 强调文字颜色 1 2" xfId="567"/>
    <cellStyle name="差_教师绩效工资测算表（离退休按各地上报数测算）2009年1月1日" xfId="568"/>
    <cellStyle name="好_第五部分(才淼、饶永宏）" xfId="569"/>
    <cellStyle name="_20100326高清市院遂宁检察院1080P配置清单26日改" xfId="570"/>
    <cellStyle name="输出" xfId="571"/>
    <cellStyle name="好_2009年一般性转移支付标准工资_~5676413" xfId="572"/>
    <cellStyle name="数字" xfId="573"/>
    <cellStyle name="e鯪9Y_x000B_" xfId="574"/>
    <cellStyle name="20% - 强调文字颜色 4 2 2 2" xfId="575"/>
    <cellStyle name="Accent2 - 40%" xfId="576"/>
    <cellStyle name="常规 2 3 2" xfId="577"/>
    <cellStyle name="标题 1 2 2 2" xfId="578"/>
    <cellStyle name="好_2008年县级公安保障标准落实奖励经费分配测算" xfId="579"/>
    <cellStyle name="Accent2 - 60%" xfId="580"/>
    <cellStyle name="差_历年教师人数" xfId="581"/>
    <cellStyle name="40% - 强调文字颜色 1" xfId="582"/>
    <cellStyle name="差_2008年县级公安保障标准落实奖励经费分配测算" xfId="583"/>
    <cellStyle name="差_指标四" xfId="584"/>
    <cellStyle name="Normal - Style1" xfId="585"/>
    <cellStyle name="_ET_STYLE_NoName_00_" xfId="586"/>
    <cellStyle name="40% - 强调文字颜色 4 3" xfId="587"/>
    <cellStyle name="百分比 2" xfId="588"/>
    <cellStyle name="强调文字颜色 6 2 3" xfId="589"/>
    <cellStyle name="输入" xfId="590"/>
    <cellStyle name="Comma [0]" xfId="591"/>
    <cellStyle name="好_530623_2006年县级财政报表附表" xfId="592"/>
    <cellStyle name="Accent5 - 40%" xfId="593"/>
    <cellStyle name="标题 4 2 2 2" xfId="594"/>
    <cellStyle name="20% - 强调文字颜色 6 3_Book1" xfId="595"/>
    <cellStyle name="20% - 强调文字颜色 3 2 3" xfId="596"/>
    <cellStyle name="_Book1_2_Book1" xfId="597"/>
    <cellStyle name="Hyperlink" xfId="598"/>
    <cellStyle name="检查单元格 2 2_Book1" xfId="599"/>
    <cellStyle name="输出 2" xfId="600"/>
    <cellStyle name="20% - 强调文字颜色 5 2" xfId="601"/>
    <cellStyle name="常规 5_Book1" xfId="602"/>
    <cellStyle name="20% - 强调文字颜色 6 2 2 2" xfId="603"/>
    <cellStyle name="差_奖励补助测算7.23" xfId="604"/>
    <cellStyle name="Date" xfId="605"/>
    <cellStyle name="㼿㼿㼿㼿㼿㼿" xfId="606"/>
    <cellStyle name="常规 11" xfId="607"/>
    <cellStyle name="常规 3 2" xfId="608"/>
    <cellStyle name="comma-d" xfId="609"/>
    <cellStyle name="Dezimal [0]_laroux" xfId="610"/>
    <cellStyle name="千位分隔 3" xfId="611"/>
    <cellStyle name="好 2 2_Book1" xfId="612"/>
    <cellStyle name="20% - 强调文字颜色 6 3 2" xfId="613"/>
    <cellStyle name="强调文字颜色 5 3" xfId="614"/>
    <cellStyle name="20% - 强调文字颜色 4 2_Book1" xfId="615"/>
    <cellStyle name="40% - Accent2" xfId="616"/>
    <cellStyle name="60% - Accent5" xfId="617"/>
    <cellStyle name="40% - 强调文字颜色 3 3_Book1" xfId="618"/>
    <cellStyle name="差_Book1_县公司" xfId="619"/>
    <cellStyle name="强调文字颜色 1 2 2 2" xfId="620"/>
    <cellStyle name="20% - 强调文字颜色 6 2" xfId="621"/>
    <cellStyle name="Millares_96 Risk" xfId="622"/>
    <cellStyle name="Calculation" xfId="623"/>
    <cellStyle name="好_Book1_3" xfId="624"/>
    <cellStyle name="PSInt" xfId="625"/>
    <cellStyle name="差_2009年一般性转移支付标准工资_不用软件计算9.1不考虑经费管理评价xl" xfId="626"/>
    <cellStyle name="输出 3_Book1" xfId="627"/>
    <cellStyle name="20% - 强调文字颜色 5 3_Book1" xfId="628"/>
    <cellStyle name="Valuta (0)_pldt" xfId="629"/>
    <cellStyle name="_本部汇总" xfId="630"/>
    <cellStyle name="计算 3_Book1" xfId="631"/>
    <cellStyle name="好_云南省2008年中小学教职工情况（教育厅提供20090101加工整理）" xfId="632"/>
    <cellStyle name="差_下半年禁毒办案经费分配2544.3万元" xfId="633"/>
    <cellStyle name="60% - 强调文字颜色 4 3 2" xfId="634"/>
    <cellStyle name="_ET_STYLE_NoName_00__Book1" xfId="635"/>
    <cellStyle name="编号" xfId="636"/>
    <cellStyle name="Moneda_96 Risk" xfId="637"/>
    <cellStyle name="差_2009年一般性转移支付标准工资_奖励补助测算7.23" xfId="638"/>
    <cellStyle name="好_2009年一般性转移支付标准工资_奖励补助测算7.25" xfId="639"/>
    <cellStyle name="20% - 强调文字颜色 4 2 3" xfId="640"/>
    <cellStyle name="60% - 强调文字颜色 1 2" xfId="641"/>
    <cellStyle name="60% - 强调文字颜色 6" xfId="642"/>
    <cellStyle name="40% - 强调文字颜色 5 3 2" xfId="643"/>
    <cellStyle name="Accent6 - 40%" xfId="644"/>
    <cellStyle name="콤마 [0]_BOILER-CO1" xfId="645"/>
    <cellStyle name="20% - 强调文字颜色 4 2 2_Book1" xfId="646"/>
    <cellStyle name="Accent6 - 60%" xfId="647"/>
    <cellStyle name="好_银行账户情况表_2010年12月" xfId="648"/>
    <cellStyle name="_2009年度云南邮政金融类储蓄短信收入情况表" xfId="649"/>
    <cellStyle name="差_2009年一般性转移支付标准工资_奖励补助测算5.22测试" xfId="650"/>
    <cellStyle name="Accent2" xfId="651"/>
    <cellStyle name="汇总 2 3" xfId="652"/>
    <cellStyle name="60% - 强调文字颜色 4" xfId="653"/>
    <cellStyle name="20% - 强调文字颜色 4 2 2" xfId="654"/>
    <cellStyle name="强调文字颜色 5 2_Book1" xfId="655"/>
    <cellStyle name="args.style" xfId="656"/>
    <cellStyle name="差_2009年一般性转移支付标准工资_奖励补助测算5.23新" xfId="657"/>
    <cellStyle name="注释 2 2_Book1" xfId="658"/>
    <cellStyle name="强调文字颜色 1 3_Book1" xfId="659"/>
    <cellStyle name="60% - 强调文字颜色 2 2_Book1" xfId="660"/>
    <cellStyle name="Comma [0]" xfId="661"/>
    <cellStyle name="20% - 强调文字颜色 2 3_Book1" xfId="662"/>
    <cellStyle name="差_0502通海县" xfId="663"/>
    <cellStyle name="标题 2 2_Book1" xfId="664"/>
    <cellStyle name="20% - 强调文字颜色 2 2_Book1" xfId="665"/>
    <cellStyle name="20% - 强调文字颜色 2 2 2" xfId="666"/>
    <cellStyle name="Black" xfId="667"/>
    <cellStyle name="差_03昭通" xfId="668"/>
    <cellStyle name="t_HVAC Equipment (3)" xfId="669"/>
    <cellStyle name="40% - 强调文字颜色 2 2" xfId="670"/>
    <cellStyle name="好_文体广播部门" xfId="671"/>
    <cellStyle name="注释" xfId="672"/>
    <cellStyle name="20% - 强调文字颜色 2 3" xfId="673"/>
    <cellStyle name="_ET_STYLE_NoName_00__Sheet3" xfId="674"/>
    <cellStyle name="40% - 强调文字颜色 1 2 2 2" xfId="675"/>
    <cellStyle name="差_Book1_1_表5-2010年普通高中债务情况及财务状况表" xfId="676"/>
    <cellStyle name="百分比 3" xfId="677"/>
    <cellStyle name="60% - 强调文字颜色 1 3" xfId="678"/>
    <cellStyle name="差_2009年一般性转移支付标准工资" xfId="679"/>
    <cellStyle name="20% - 强调文字颜色 1 2 2 2" xfId="680"/>
    <cellStyle name="检查单元格" xfId="681"/>
    <cellStyle name="New Times Roman" xfId="682"/>
    <cellStyle name="40% - 强调文字颜色 3 2" xfId="683"/>
    <cellStyle name="输出 3 2" xfId="684"/>
    <cellStyle name="Note" xfId="685"/>
    <cellStyle name="20% - 强调文字颜色 5 3 2" xfId="686"/>
    <cellStyle name="Accent5" xfId="687"/>
    <cellStyle name="捠壿 [0.00]_Region Orders (2)" xfId="688"/>
    <cellStyle name="20% - 强调文字颜色 1 2_Book1" xfId="689"/>
    <cellStyle name="40% - 强调文字颜色 2 2 2" xfId="690"/>
    <cellStyle name="常规 2 2 2 2" xfId="691"/>
    <cellStyle name="好_高中教师人数（教育厅1.6日提供）" xfId="692"/>
    <cellStyle name="差 3_Book1" xfId="693"/>
    <cellStyle name="适中 3" xfId="694"/>
    <cellStyle name="标题 5" xfId="695"/>
    <cellStyle name="40% - 强调文字颜色 4 2 2_Book1" xfId="696"/>
    <cellStyle name="60% - 强调文字颜色 2" xfId="697"/>
    <cellStyle name="好_2008云南省分县市中小学教职工统计表（教育厅提供）" xfId="698"/>
    <cellStyle name="20% - 强调文字颜色 1 3" xfId="699"/>
    <cellStyle name="归盒啦_95" xfId="700"/>
    <cellStyle name="40% - 强调文字颜色 6 3_Book1" xfId="701"/>
    <cellStyle name="强调文字颜色 4 2" xfId="702"/>
    <cellStyle name="20% - 强调文字颜色 2 2 2 2" xfId="703"/>
    <cellStyle name="好_Book1" xfId="704"/>
    <cellStyle name="计算 2 2" xfId="705"/>
    <cellStyle name="20% - 强调文字颜色 4 3_Book1" xfId="706"/>
    <cellStyle name="20% - 强调文字颜色 6" xfId="707"/>
    <cellStyle name="20% - Accent3" xfId="708"/>
    <cellStyle name="20% - 强调文字颜色 1 2 3" xfId="709"/>
    <cellStyle name="40% - Accent6" xfId="710"/>
    <cellStyle name="Followed Hyperlink" xfId="711"/>
    <cellStyle name="40% - 强调文字颜色 6 2 2 2" xfId="712"/>
    <cellStyle name="HEADING2" xfId="713"/>
    <cellStyle name="60% - 强调文字颜色 4 3" xfId="714"/>
    <cellStyle name="40% - 强调文字颜色 1 3_Book1" xfId="715"/>
    <cellStyle name="差_2006年分析表" xfId="716"/>
    <cellStyle name="60% - 强调文字颜色 4 2_Book1" xfId="717"/>
    <cellStyle name="好_2006年在职人员情况" xfId="718"/>
    <cellStyle name="强调文字颜色 3 3_Book1" xfId="719"/>
    <cellStyle name="烹拳 [0]_ +Foil &amp; -FOIL &amp; PAPER" xfId="720"/>
    <cellStyle name="60% - 强调文字颜色 4 2 2_Book1" xfId="721"/>
    <cellStyle name="Input" xfId="722"/>
    <cellStyle name="差_530629_2006年县级财政报表附表" xfId="723"/>
    <cellStyle name="_ET_STYLE_NoName_00__Book1_2" xfId="724"/>
    <cellStyle name="Comma_!!!GO" xfId="725"/>
    <cellStyle name="60% - 强调文字颜色 6 2 3" xfId="726"/>
    <cellStyle name="60% - 强调文字颜色 3 2 2 2" xfId="727"/>
    <cellStyle name="20% - 强调文字颜色 3 2" xfId="728"/>
    <cellStyle name="_Book1_1" xfId="729"/>
    <cellStyle name="差 2 2 2" xfId="730"/>
    <cellStyle name="标题 1 2_Book1" xfId="731"/>
    <cellStyle name="20% - 强调文字颜色 6 2 2" xfId="732"/>
    <cellStyle name="Mon閠aire [0]_!!!GO" xfId="733"/>
    <cellStyle name="40% - 强调文字颜色 2" xfId="734"/>
    <cellStyle name="40% - 强调文字颜色 4 2 2" xfId="735"/>
    <cellStyle name="强调文字颜色 6 2 2 2" xfId="736"/>
    <cellStyle name="Fixed" xfId="737"/>
    <cellStyle name="PSChar" xfId="738"/>
    <cellStyle name="差_不用软件计算9.1不考虑经费管理评价xl" xfId="739"/>
    <cellStyle name="40% - 强调文字颜色 4 2 3" xfId="740"/>
    <cellStyle name="20% - 强调文字颜色 6 2_Book1" xfId="741"/>
    <cellStyle name="常规 3 2 3" xfId="742"/>
    <cellStyle name="解释性文本 2 3" xfId="743"/>
    <cellStyle name="Linked Cell" xfId="744"/>
    <cellStyle name="差_530623_2006年县级财政报表附表" xfId="745"/>
    <cellStyle name="20% - 强调文字颜色 1 3_Book1" xfId="746"/>
    <cellStyle name="20% - 强调文字颜色 3 3 2" xfId="747"/>
    <cellStyle name="强调文字颜色 3" xfId="748"/>
    <cellStyle name="常规 4_Book1" xfId="749"/>
    <cellStyle name="20% - 强调文字颜色 3 3_Book1" xfId="750"/>
    <cellStyle name="40% - 强调文字颜色 3 2 2_Book1" xfId="751"/>
    <cellStyle name="好_530629_2006年县级财政报表附表" xfId="752"/>
    <cellStyle name="检查单元格 2_Book1" xfId="753"/>
    <cellStyle name="差_2006年全省财力计算表（中央、决算）" xfId="754"/>
    <cellStyle name="20% - 强调文字颜色 2 2 3" xfId="755"/>
    <cellStyle name="20% - 强调文字颜色 4 3 2" xfId="756"/>
    <cellStyle name="40% - 强调文字颜色 2 3_Book1" xfId="757"/>
    <cellStyle name="强调文字颜色 1 3 2" xfId="758"/>
    <cellStyle name="注释 2 2 2" xfId="759"/>
    <cellStyle name="60% - 强调文字颜色 2 2 2" xfId="760"/>
    <cellStyle name="Heading 1" xfId="761"/>
    <cellStyle name="20% - 强调文字颜色 3 2 2" xfId="762"/>
    <cellStyle name="60% - 强调文字颜色 1 2 3" xfId="763"/>
    <cellStyle name="好 2" xfId="764"/>
    <cellStyle name="链接单元格 3" xfId="765"/>
    <cellStyle name="60% - 强调文字颜色 6 3" xfId="766"/>
    <cellStyle name="强调文字颜色 5 3 2" xfId="767"/>
    <cellStyle name="60% - 强调文字颜色 3 2 3" xfId="768"/>
    <cellStyle name="普通_ 白土" xfId="769"/>
    <cellStyle name="差 2" xfId="770"/>
    <cellStyle name="Currency [0]" xfId="771"/>
    <cellStyle name="20% - 强调文字颜色 3 2 2 2" xfId="772"/>
    <cellStyle name="好_三季度－表二" xfId="773"/>
    <cellStyle name="好_第一部分：综合全" xfId="774"/>
    <cellStyle name="差_奖励补助测算7.25 (version 1) (version 1)" xfId="775"/>
    <cellStyle name="_Book1_4" xfId="776"/>
    <cellStyle name="链接单元格 2" xfId="777"/>
    <cellStyle name="60% - 强调文字颜色 1 2 2" xfId="778"/>
    <cellStyle name="烹拳_ +Foil &amp; -FOIL &amp; PAPER" xfId="779"/>
    <cellStyle name="差_奖励补助测算5.23新" xfId="780"/>
    <cellStyle name="适中 2 2" xfId="781"/>
    <cellStyle name="_ET_STYLE_NoName_00__Book1_县公司" xfId="782"/>
    <cellStyle name="常规_Sheet1_50" xfId="783"/>
    <cellStyle name="Hyperlink_AheadBehind.xls Chart 23" xfId="784"/>
    <cellStyle name="PSDate" xfId="785"/>
    <cellStyle name="Bad" xfId="786"/>
    <cellStyle name="20% - 强调文字颜色 1" xfId="787"/>
    <cellStyle name="差_2007年可用财力" xfId="788"/>
    <cellStyle name="强调文字颜色 3 2 2 2" xfId="789"/>
    <cellStyle name="标题 1 2" xfId="790"/>
    <cellStyle name="百分比 4" xfId="791"/>
    <cellStyle name="标题" xfId="792"/>
    <cellStyle name="貨幣 [0]_SGV" xfId="793"/>
    <cellStyle name="强调文字颜色 1 2 2" xfId="794"/>
    <cellStyle name="_南方电网" xfId="795"/>
    <cellStyle name="标题 4 2 2" xfId="796"/>
    <cellStyle name="好_M01-2(州市补助收入)" xfId="797"/>
    <cellStyle name="警告文本 3" xfId="798"/>
    <cellStyle name="强调文字颜色 2 2 2" xfId="799"/>
    <cellStyle name="标题 3" xfId="800"/>
    <cellStyle name="链接单元格 3 2" xfId="801"/>
    <cellStyle name="60% - 强调文字颜色 6 2 2 2" xfId="802"/>
    <cellStyle name="差_奖励补助测算5.24冯铸" xfId="803"/>
    <cellStyle name="_Book1_3" xfId="804"/>
    <cellStyle name="差_奖励补助测算5.22测试" xfId="805"/>
    <cellStyle name="Currency_!!!GO" xfId="806"/>
    <cellStyle name="60% - 强调文字颜色 1 2_Book1" xfId="807"/>
    <cellStyle name="好_00省级(定稿)" xfId="808"/>
    <cellStyle name="好_地方配套按人均增幅控制8.30一般预算平均增幅、人均可用财力平均增幅两次控制、社会治安系数调整、案件数调整xl" xfId="809"/>
    <cellStyle name="_Sheet1" xfId="810"/>
    <cellStyle name="20% - 强调文字颜色 5 2 3" xfId="811"/>
    <cellStyle name="输出 2 3" xfId="812"/>
    <cellStyle name="强调文字颜色 5 2 2_Book1" xfId="813"/>
    <cellStyle name="60% - 强调文字颜色 5 3_Book1" xfId="814"/>
    <cellStyle name="40% - 强调文字颜色 3 3" xfId="815"/>
    <cellStyle name="适中" xfId="816"/>
    <cellStyle name="40% - 强调文字颜色 5 2 2" xfId="817"/>
    <cellStyle name="好_奖励补助测算7.25" xfId="818"/>
    <cellStyle name="_ET_STYLE_NoName_00__Book1_1_县公司" xfId="819"/>
    <cellStyle name="Accent3" xfId="820"/>
    <cellStyle name="20% - 强调文字颜色 6 3" xfId="821"/>
    <cellStyle name="Heading 3" xfId="822"/>
    <cellStyle name="好 2_Book1" xfId="823"/>
    <cellStyle name="0,0&#13;&#10;NA&#13;&#10;" xfId="824"/>
    <cellStyle name="Header2" xfId="825"/>
    <cellStyle name="强调文字颜色 6 2 2" xfId="826"/>
    <cellStyle name="40% - 强调文字颜色 4 2" xfId="827"/>
    <cellStyle name="40% - 强调文字颜色 6 3 2" xfId="828"/>
    <cellStyle name="差_Book1_Book1" xfId="829"/>
    <cellStyle name="差_检验表（调整后）" xfId="830"/>
    <cellStyle name="警告文本" xfId="831"/>
    <cellStyle name="20% - 强调文字颜色 6 2 3" xfId="832"/>
    <cellStyle name="20% - 强调文字颜色 3 3" xfId="833"/>
    <cellStyle name="强调文字颜色 6 3" xfId="834"/>
    <cellStyle name="40% - 强调文字颜色 5" xfId="835"/>
    <cellStyle name="_ET_STYLE_NoName_00__县公司" xfId="836"/>
    <cellStyle name="警告文本 2" xfId="837"/>
    <cellStyle name="链接单元格" xfId="838"/>
    <cellStyle name="Accent6 - 20%" xfId="839"/>
    <cellStyle name="强调文字颜色 4 3_Book1" xfId="840"/>
    <cellStyle name="60% - 强调文字颜色 5 2_Book1" xfId="841"/>
    <cellStyle name="40% - 强调文字颜色 6 3" xfId="842"/>
    <cellStyle name="_弱电系统设备配置报价清单" xfId="843"/>
    <cellStyle name="40% - 强调文字颜色 2 2_Book1" xfId="844"/>
    <cellStyle name="好_下半年禁吸戒毒经费1000万元" xfId="845"/>
    <cellStyle name="标题 2 3 2" xfId="846"/>
    <cellStyle name="Percent" xfId="847"/>
    <cellStyle name="60% - 强调文字颜色 1" xfId="848"/>
    <cellStyle name="标题 4 2_Book1" xfId="849"/>
    <cellStyle name="20% - 强调文字颜色 5 2 2_Book1" xfId="850"/>
    <cellStyle name="输出 2 2_Book1" xfId="851"/>
    <cellStyle name="好_云南水利电力有限公司" xfId="852"/>
    <cellStyle name="40% - 强调文字颜色 6 2" xfId="853"/>
    <cellStyle name="好_2009年一般性转移支付标准工资_奖励补助测算5.24冯铸" xfId="854"/>
    <cellStyle name="强调文字颜色 2 2 2_Book1" xfId="855"/>
    <cellStyle name="20% - 强调文字颜色 3" xfId="856"/>
    <cellStyle name="60% - 强调文字颜色 6 2" xfId="857"/>
    <cellStyle name="40% - 强调文字颜色 4 2 2 2" xfId="858"/>
    <cellStyle name="差_地方配套按人均增幅控制8.30一般预算平均增幅、人均可用财力平均增幅两次控制、社会治安系数调整、案件数调整xl" xfId="859"/>
    <cellStyle name="20% - 强调文字颜色 5 3" xfId="860"/>
    <cellStyle name="60% - 强调文字颜色 6 3 2" xfId="861"/>
    <cellStyle name="Comma" xfId="862"/>
    <cellStyle name="40% - 强调文字颜色 1 3" xfId="863"/>
    <cellStyle name="部门" xfId="864"/>
    <cellStyle name="20% - 强调文字颜色 5 2 2" xfId="865"/>
    <cellStyle name="60% - 强调文字颜色 6 2 2_Book1" xfId="866"/>
    <cellStyle name="计算" xfId="867"/>
    <cellStyle name="强调文字颜色 1" xfId="868"/>
    <cellStyle name="20% - 强调文字颜色 3 2_Book1" xfId="869"/>
    <cellStyle name="解释性文本" xfId="870"/>
    <cellStyle name="标题 4" xfId="871"/>
    <cellStyle name="Currency [0]" xfId="872"/>
    <cellStyle name="标题 4 3 2" xfId="873"/>
    <cellStyle name="强调文字颜色 5" xfId="874"/>
    <cellStyle name="强调文字颜色 6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1\&#20844;&#20849;&#37096;&#20998;\&#20379;&#24212;&#37096;&#25552;&#20379;\10.11&#25552;&#20379;&#31649;&#27573;&#34920;\Documents%20and%20Settings\&#21608;&#25991;&#39640;.LEGEND-921502D2\&#26700;&#38754;\&#31649;&#2757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WINDOWS/TEMP/GOLDPYR4/ARENTO/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设备一览表"/>
      <sheetName val="设备一览表1"/>
      <sheetName val="综合材料表"/>
      <sheetName val="管道特性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26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tabSelected="1" zoomScaleSheetLayoutView="100" workbookViewId="0" topLeftCell="B1">
      <selection activeCell="E3" sqref="E3"/>
    </sheetView>
  </sheetViews>
  <sheetFormatPr defaultColWidth="9.00390625" defaultRowHeight="14.25"/>
  <cols>
    <col min="1" max="1" width="4.625" style="16" customWidth="1"/>
    <col min="2" max="2" width="8.625" style="17" customWidth="1"/>
    <col min="3" max="3" width="29.625" style="18" customWidth="1"/>
    <col min="4" max="4" width="5.875" style="16" customWidth="1"/>
    <col min="5" max="5" width="5.00390625" style="16" customWidth="1"/>
    <col min="6" max="6" width="6.25390625" style="16" customWidth="1"/>
    <col min="7" max="7" width="8.375" style="16" customWidth="1"/>
    <col min="8" max="8" width="11.125" style="16" customWidth="1"/>
    <col min="9" max="9" width="6.25390625" style="16" customWidth="1"/>
    <col min="10" max="10" width="5.75390625" style="16" customWidth="1"/>
    <col min="11" max="11" width="7.125" style="16" customWidth="1"/>
    <col min="12" max="12" width="10.375" style="16" customWidth="1"/>
    <col min="13" max="15" width="10.75390625" style="16" customWidth="1"/>
    <col min="16" max="16" width="11.875" style="16" customWidth="1"/>
    <col min="17" max="16384" width="9.00390625" style="16" customWidth="1"/>
  </cols>
  <sheetData>
    <row r="1" spans="2:16" s="11" customFormat="1" ht="66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2" customFormat="1" ht="30.75" customHeight="1">
      <c r="A2" s="20" t="s">
        <v>1</v>
      </c>
      <c r="B2" s="21" t="s">
        <v>2</v>
      </c>
      <c r="C2" s="22" t="s">
        <v>3</v>
      </c>
      <c r="D2" s="23" t="s">
        <v>4</v>
      </c>
      <c r="E2" s="23"/>
      <c r="F2" s="23"/>
      <c r="G2" s="23"/>
      <c r="H2" s="22" t="s">
        <v>5</v>
      </c>
      <c r="I2" s="22" t="s">
        <v>6</v>
      </c>
      <c r="J2" s="22"/>
      <c r="K2" s="22"/>
      <c r="L2" s="22"/>
      <c r="M2" s="22" t="s">
        <v>7</v>
      </c>
      <c r="N2" s="43" t="s">
        <v>8</v>
      </c>
      <c r="O2" s="43" t="s">
        <v>9</v>
      </c>
      <c r="P2" s="43" t="s">
        <v>10</v>
      </c>
    </row>
    <row r="3" spans="1:16" s="12" customFormat="1" ht="40.5" customHeight="1">
      <c r="A3" s="24"/>
      <c r="B3" s="21"/>
      <c r="C3" s="22"/>
      <c r="D3" s="22" t="s">
        <v>11</v>
      </c>
      <c r="E3" s="22" t="s">
        <v>12</v>
      </c>
      <c r="F3" s="22" t="s">
        <v>13</v>
      </c>
      <c r="G3" s="22" t="s">
        <v>14</v>
      </c>
      <c r="H3" s="23"/>
      <c r="I3" s="22" t="s">
        <v>15</v>
      </c>
      <c r="J3" s="22" t="s">
        <v>12</v>
      </c>
      <c r="K3" s="22" t="s">
        <v>16</v>
      </c>
      <c r="L3" s="22" t="s">
        <v>14</v>
      </c>
      <c r="M3" s="22"/>
      <c r="N3" s="44"/>
      <c r="O3" s="44"/>
      <c r="P3" s="44"/>
    </row>
    <row r="4" spans="1:16" s="13" customFormat="1" ht="28.5" customHeight="1">
      <c r="A4" s="25">
        <v>1</v>
      </c>
      <c r="B4" s="26" t="s">
        <v>17</v>
      </c>
      <c r="C4" s="27" t="s">
        <v>18</v>
      </c>
      <c r="D4" s="28">
        <v>4</v>
      </c>
      <c r="E4" s="27">
        <v>3</v>
      </c>
      <c r="F4" s="27">
        <v>1980</v>
      </c>
      <c r="G4" s="27">
        <f>D4*E4*F4</f>
        <v>23760</v>
      </c>
      <c r="H4" s="27">
        <f>G4</f>
        <v>23760</v>
      </c>
      <c r="I4" s="27">
        <v>4</v>
      </c>
      <c r="J4" s="27">
        <v>3</v>
      </c>
      <c r="K4" s="27">
        <v>909.95</v>
      </c>
      <c r="L4" s="27">
        <f>I4*J4*K4</f>
        <v>10919.400000000001</v>
      </c>
      <c r="M4" s="27">
        <f>L4</f>
        <v>10919.400000000001</v>
      </c>
      <c r="N4" s="27">
        <f>H4+M4</f>
        <v>34679.4</v>
      </c>
      <c r="O4" s="27"/>
      <c r="P4" s="27">
        <f>N4-O4</f>
        <v>34679.4</v>
      </c>
    </row>
    <row r="5" spans="1:16" s="13" customFormat="1" ht="28.5" customHeight="1">
      <c r="A5" s="25">
        <v>2</v>
      </c>
      <c r="B5" s="26" t="s">
        <v>19</v>
      </c>
      <c r="C5" s="27" t="s">
        <v>20</v>
      </c>
      <c r="D5" s="28">
        <v>1</v>
      </c>
      <c r="E5" s="27">
        <v>3</v>
      </c>
      <c r="F5" s="27">
        <v>1980</v>
      </c>
      <c r="G5" s="27">
        <f>D5*E5*F5</f>
        <v>5940</v>
      </c>
      <c r="H5" s="27">
        <f>G5</f>
        <v>5940</v>
      </c>
      <c r="I5" s="27">
        <v>1</v>
      </c>
      <c r="J5" s="27">
        <v>3</v>
      </c>
      <c r="K5" s="27">
        <v>909.95</v>
      </c>
      <c r="L5" s="27">
        <f>I5*J5*K5</f>
        <v>2729.8500000000004</v>
      </c>
      <c r="M5" s="27">
        <f>L5</f>
        <v>2729.8500000000004</v>
      </c>
      <c r="N5" s="27">
        <f>H5+M5</f>
        <v>8669.85</v>
      </c>
      <c r="O5" s="27" t="s">
        <v>21</v>
      </c>
      <c r="P5" s="27">
        <f>N5</f>
        <v>8669.85</v>
      </c>
    </row>
    <row r="6" spans="1:16" s="13" customFormat="1" ht="28.5" customHeight="1">
      <c r="A6" s="29">
        <v>3</v>
      </c>
      <c r="B6" s="26" t="s">
        <v>22</v>
      </c>
      <c r="C6" s="27" t="s">
        <v>23</v>
      </c>
      <c r="D6" s="28">
        <v>1</v>
      </c>
      <c r="E6" s="27">
        <v>3</v>
      </c>
      <c r="F6" s="27">
        <v>1980</v>
      </c>
      <c r="G6" s="27">
        <f>D6*E6*F6</f>
        <v>5940</v>
      </c>
      <c r="H6" s="27">
        <f>G6</f>
        <v>5940</v>
      </c>
      <c r="I6" s="27">
        <v>1</v>
      </c>
      <c r="J6" s="27">
        <v>3</v>
      </c>
      <c r="K6" s="27">
        <v>909.95</v>
      </c>
      <c r="L6" s="27">
        <f>I6*J6*K6</f>
        <v>2729.8500000000004</v>
      </c>
      <c r="M6" s="27">
        <f>L6</f>
        <v>2729.8500000000004</v>
      </c>
      <c r="N6" s="27">
        <f>H6+M6</f>
        <v>8669.85</v>
      </c>
      <c r="O6" s="27"/>
      <c r="P6" s="27">
        <f>N6</f>
        <v>8669.85</v>
      </c>
    </row>
    <row r="7" spans="1:16" s="13" customFormat="1" ht="28.5" customHeight="1">
      <c r="A7" s="25">
        <v>4</v>
      </c>
      <c r="B7" s="26" t="s">
        <v>24</v>
      </c>
      <c r="C7" s="27" t="s">
        <v>25</v>
      </c>
      <c r="D7" s="28">
        <v>1</v>
      </c>
      <c r="E7" s="27">
        <v>3</v>
      </c>
      <c r="F7" s="27">
        <v>1980</v>
      </c>
      <c r="G7" s="27">
        <f>D7*E7*F7</f>
        <v>5940</v>
      </c>
      <c r="H7" s="27">
        <f>G7</f>
        <v>5940</v>
      </c>
      <c r="I7" s="27">
        <v>1</v>
      </c>
      <c r="J7" s="27">
        <v>3</v>
      </c>
      <c r="K7" s="27">
        <v>909.95</v>
      </c>
      <c r="L7" s="27">
        <f>I7*J7*K7</f>
        <v>2729.8500000000004</v>
      </c>
      <c r="M7" s="27">
        <f>L7</f>
        <v>2729.8500000000004</v>
      </c>
      <c r="N7" s="27">
        <f>H7+M7</f>
        <v>8669.85</v>
      </c>
      <c r="O7" s="27"/>
      <c r="P7" s="27">
        <f>N7-O7</f>
        <v>8669.85</v>
      </c>
    </row>
    <row r="8" spans="1:16" s="13" customFormat="1" ht="28.5" customHeight="1">
      <c r="A8" s="25">
        <v>5</v>
      </c>
      <c r="B8" s="26" t="s">
        <v>26</v>
      </c>
      <c r="C8" s="27" t="s">
        <v>27</v>
      </c>
      <c r="D8" s="28">
        <v>1</v>
      </c>
      <c r="E8" s="27">
        <v>3</v>
      </c>
      <c r="F8" s="27">
        <v>1980</v>
      </c>
      <c r="G8" s="27">
        <f aca="true" t="shared" si="0" ref="G8:G28">D8*E8*F8</f>
        <v>5940</v>
      </c>
      <c r="H8" s="27">
        <f aca="true" t="shared" si="1" ref="H8:H15">G8</f>
        <v>5940</v>
      </c>
      <c r="I8" s="27">
        <v>1</v>
      </c>
      <c r="J8" s="27">
        <v>3</v>
      </c>
      <c r="K8" s="27">
        <v>909.95</v>
      </c>
      <c r="L8" s="27">
        <f aca="true" t="shared" si="2" ref="L8:L28">I8*J8*K8</f>
        <v>2729.8500000000004</v>
      </c>
      <c r="M8" s="27">
        <f aca="true" t="shared" si="3" ref="M8:M15">L8</f>
        <v>2729.8500000000004</v>
      </c>
      <c r="N8" s="27">
        <f>+H8+M8</f>
        <v>8669.85</v>
      </c>
      <c r="O8" s="27"/>
      <c r="P8" s="27">
        <f>N8-O8</f>
        <v>8669.85</v>
      </c>
    </row>
    <row r="9" spans="1:16" s="13" customFormat="1" ht="28.5" customHeight="1">
      <c r="A9" s="25">
        <v>6</v>
      </c>
      <c r="B9" s="26" t="s">
        <v>28</v>
      </c>
      <c r="C9" s="27" t="s">
        <v>29</v>
      </c>
      <c r="D9" s="28">
        <v>4</v>
      </c>
      <c r="E9" s="27">
        <v>3</v>
      </c>
      <c r="F9" s="27">
        <v>1980</v>
      </c>
      <c r="G9" s="27">
        <f t="shared" si="0"/>
        <v>23760</v>
      </c>
      <c r="H9" s="27">
        <f t="shared" si="1"/>
        <v>23760</v>
      </c>
      <c r="I9" s="27">
        <v>4</v>
      </c>
      <c r="J9" s="27">
        <v>3</v>
      </c>
      <c r="K9" s="27">
        <v>909.95</v>
      </c>
      <c r="L9" s="27">
        <f t="shared" si="2"/>
        <v>10919.400000000001</v>
      </c>
      <c r="M9" s="27">
        <f t="shared" si="3"/>
        <v>10919.400000000001</v>
      </c>
      <c r="N9" s="27">
        <f>H9+M9</f>
        <v>34679.4</v>
      </c>
      <c r="O9" s="27"/>
      <c r="P9" s="27">
        <f>N9-O9</f>
        <v>34679.4</v>
      </c>
    </row>
    <row r="10" spans="1:16" s="13" customFormat="1" ht="28.5" customHeight="1">
      <c r="A10" s="29">
        <v>7</v>
      </c>
      <c r="B10" s="26" t="s">
        <v>30</v>
      </c>
      <c r="C10" s="27" t="s">
        <v>31</v>
      </c>
      <c r="D10" s="28">
        <v>1</v>
      </c>
      <c r="E10" s="27">
        <v>3</v>
      </c>
      <c r="F10" s="27">
        <v>1980</v>
      </c>
      <c r="G10" s="27">
        <f t="shared" si="0"/>
        <v>5940</v>
      </c>
      <c r="H10" s="27">
        <f t="shared" si="1"/>
        <v>5940</v>
      </c>
      <c r="I10" s="27">
        <v>1</v>
      </c>
      <c r="J10" s="27">
        <v>3</v>
      </c>
      <c r="K10" s="27">
        <v>909.95</v>
      </c>
      <c r="L10" s="27">
        <f t="shared" si="2"/>
        <v>2729.8500000000004</v>
      </c>
      <c r="M10" s="27">
        <f t="shared" si="3"/>
        <v>2729.8500000000004</v>
      </c>
      <c r="N10" s="27">
        <f>H10+M10</f>
        <v>8669.85</v>
      </c>
      <c r="O10" s="27" t="s">
        <v>21</v>
      </c>
      <c r="P10" s="27">
        <f>N10</f>
        <v>8669.85</v>
      </c>
    </row>
    <row r="11" spans="1:16" s="13" customFormat="1" ht="28.5" customHeight="1">
      <c r="A11" s="25">
        <v>8</v>
      </c>
      <c r="B11" s="26" t="s">
        <v>32</v>
      </c>
      <c r="C11" s="27" t="s">
        <v>33</v>
      </c>
      <c r="D11" s="28">
        <v>6</v>
      </c>
      <c r="E11" s="27">
        <v>3</v>
      </c>
      <c r="F11" s="27">
        <v>1980</v>
      </c>
      <c r="G11" s="27">
        <f t="shared" si="0"/>
        <v>35640</v>
      </c>
      <c r="H11" s="27">
        <f t="shared" si="1"/>
        <v>35640</v>
      </c>
      <c r="I11" s="27">
        <v>6</v>
      </c>
      <c r="J11" s="27">
        <v>3</v>
      </c>
      <c r="K11" s="27">
        <v>909.95</v>
      </c>
      <c r="L11" s="27">
        <f t="shared" si="2"/>
        <v>16379.1</v>
      </c>
      <c r="M11" s="27">
        <f t="shared" si="3"/>
        <v>16379.1</v>
      </c>
      <c r="N11" s="27">
        <f>H11+M11</f>
        <v>52019.1</v>
      </c>
      <c r="O11" s="27">
        <v>8669.85</v>
      </c>
      <c r="P11" s="27">
        <f>N11-O11</f>
        <v>43349.25</v>
      </c>
    </row>
    <row r="12" spans="1:16" s="13" customFormat="1" ht="28.5" customHeight="1">
      <c r="A12" s="25">
        <v>9</v>
      </c>
      <c r="B12" s="26" t="s">
        <v>34</v>
      </c>
      <c r="C12" s="30" t="s">
        <v>35</v>
      </c>
      <c r="D12" s="28">
        <v>1</v>
      </c>
      <c r="E12" s="27">
        <v>3</v>
      </c>
      <c r="F12" s="27">
        <v>1980</v>
      </c>
      <c r="G12" s="27">
        <f t="shared" si="0"/>
        <v>5940</v>
      </c>
      <c r="H12" s="27">
        <f t="shared" si="1"/>
        <v>5940</v>
      </c>
      <c r="I12" s="27">
        <v>1</v>
      </c>
      <c r="J12" s="27">
        <v>3</v>
      </c>
      <c r="K12" s="27">
        <v>909.95</v>
      </c>
      <c r="L12" s="27">
        <f t="shared" si="2"/>
        <v>2729.8500000000004</v>
      </c>
      <c r="M12" s="27">
        <f t="shared" si="3"/>
        <v>2729.8500000000004</v>
      </c>
      <c r="N12" s="27">
        <f>H12+M12</f>
        <v>8669.85</v>
      </c>
      <c r="O12" s="27">
        <v>5632.48</v>
      </c>
      <c r="P12" s="27">
        <f>N12-O12</f>
        <v>3037.370000000001</v>
      </c>
    </row>
    <row r="13" spans="1:16" s="13" customFormat="1" ht="28.5" customHeight="1">
      <c r="A13" s="25">
        <v>10</v>
      </c>
      <c r="B13" s="26" t="s">
        <v>36</v>
      </c>
      <c r="C13" s="30" t="s">
        <v>37</v>
      </c>
      <c r="D13" s="28">
        <v>1</v>
      </c>
      <c r="E13" s="27">
        <v>3</v>
      </c>
      <c r="F13" s="27">
        <v>1980</v>
      </c>
      <c r="G13" s="27">
        <f t="shared" si="0"/>
        <v>5940</v>
      </c>
      <c r="H13" s="27">
        <f t="shared" si="1"/>
        <v>5940</v>
      </c>
      <c r="I13" s="27">
        <v>1</v>
      </c>
      <c r="J13" s="27">
        <v>3</v>
      </c>
      <c r="K13" s="27">
        <v>909.95</v>
      </c>
      <c r="L13" s="27">
        <f t="shared" si="2"/>
        <v>2729.8500000000004</v>
      </c>
      <c r="M13" s="27">
        <f t="shared" si="3"/>
        <v>2729.8500000000004</v>
      </c>
      <c r="N13" s="27">
        <f>H13+M13</f>
        <v>8669.85</v>
      </c>
      <c r="O13" s="27"/>
      <c r="P13" s="27">
        <f>N13</f>
        <v>8669.85</v>
      </c>
    </row>
    <row r="14" spans="1:16" s="13" customFormat="1" ht="28.5" customHeight="1">
      <c r="A14" s="25">
        <v>11</v>
      </c>
      <c r="B14" s="26" t="s">
        <v>38</v>
      </c>
      <c r="C14" s="30" t="s">
        <v>39</v>
      </c>
      <c r="D14" s="28">
        <v>1</v>
      </c>
      <c r="E14" s="27">
        <v>3</v>
      </c>
      <c r="F14" s="27">
        <v>1980</v>
      </c>
      <c r="G14" s="27">
        <f t="shared" si="0"/>
        <v>5940</v>
      </c>
      <c r="H14" s="27">
        <f t="shared" si="1"/>
        <v>5940</v>
      </c>
      <c r="I14" s="27">
        <v>1</v>
      </c>
      <c r="J14" s="27">
        <v>3</v>
      </c>
      <c r="K14" s="27">
        <v>909.95</v>
      </c>
      <c r="L14" s="27">
        <f t="shared" si="2"/>
        <v>2729.8500000000004</v>
      </c>
      <c r="M14" s="27">
        <f t="shared" si="3"/>
        <v>2729.8500000000004</v>
      </c>
      <c r="N14" s="27">
        <f aca="true" t="shared" si="4" ref="N14:N19">H14+M14</f>
        <v>8669.85</v>
      </c>
      <c r="O14" s="27">
        <v>2.52</v>
      </c>
      <c r="P14" s="27">
        <f>N14-O14</f>
        <v>8667.33</v>
      </c>
    </row>
    <row r="15" spans="1:16" s="13" customFormat="1" ht="28.5" customHeight="1">
      <c r="A15" s="25">
        <v>12</v>
      </c>
      <c r="B15" s="26" t="s">
        <v>40</v>
      </c>
      <c r="C15" s="27" t="s">
        <v>41</v>
      </c>
      <c r="D15" s="28">
        <v>7</v>
      </c>
      <c r="E15" s="27">
        <v>3</v>
      </c>
      <c r="F15" s="27">
        <v>1980</v>
      </c>
      <c r="G15" s="27">
        <f t="shared" si="0"/>
        <v>41580</v>
      </c>
      <c r="H15" s="27">
        <f t="shared" si="1"/>
        <v>41580</v>
      </c>
      <c r="I15" s="27">
        <v>7</v>
      </c>
      <c r="J15" s="27">
        <v>3</v>
      </c>
      <c r="K15" s="27">
        <v>909.95</v>
      </c>
      <c r="L15" s="27">
        <f t="shared" si="2"/>
        <v>19108.95</v>
      </c>
      <c r="M15" s="27">
        <f t="shared" si="3"/>
        <v>19108.95</v>
      </c>
      <c r="N15" s="27">
        <f t="shared" si="4"/>
        <v>60688.95</v>
      </c>
      <c r="O15" s="27"/>
      <c r="P15" s="27">
        <f>N15-O15</f>
        <v>60688.95</v>
      </c>
    </row>
    <row r="16" spans="1:16" s="13" customFormat="1" ht="28.5" customHeight="1">
      <c r="A16" s="25">
        <v>13</v>
      </c>
      <c r="B16" s="26" t="s">
        <v>42</v>
      </c>
      <c r="C16" s="27" t="s">
        <v>43</v>
      </c>
      <c r="D16" s="28">
        <v>1</v>
      </c>
      <c r="E16" s="27">
        <v>3</v>
      </c>
      <c r="F16" s="27">
        <v>1980</v>
      </c>
      <c r="G16" s="27">
        <f t="shared" si="0"/>
        <v>5940</v>
      </c>
      <c r="H16" s="27">
        <f aca="true" t="shared" si="5" ref="H16:H19">G16</f>
        <v>5940</v>
      </c>
      <c r="I16" s="27">
        <v>1</v>
      </c>
      <c r="J16" s="27">
        <v>3</v>
      </c>
      <c r="K16" s="27">
        <v>909.95</v>
      </c>
      <c r="L16" s="27">
        <f t="shared" si="2"/>
        <v>2729.8500000000004</v>
      </c>
      <c r="M16" s="27">
        <f aca="true" t="shared" si="6" ref="M16:M19">L16</f>
        <v>2729.8500000000004</v>
      </c>
      <c r="N16" s="27">
        <f t="shared" si="4"/>
        <v>8669.85</v>
      </c>
      <c r="O16" s="27"/>
      <c r="P16" s="27">
        <f>N16</f>
        <v>8669.85</v>
      </c>
    </row>
    <row r="17" spans="1:16" s="13" customFormat="1" ht="28.5" customHeight="1">
      <c r="A17" s="25">
        <v>14</v>
      </c>
      <c r="B17" s="26" t="s">
        <v>44</v>
      </c>
      <c r="C17" s="27" t="s">
        <v>45</v>
      </c>
      <c r="D17" s="28">
        <v>1</v>
      </c>
      <c r="E17" s="27">
        <v>3</v>
      </c>
      <c r="F17" s="27">
        <v>1980</v>
      </c>
      <c r="G17" s="27">
        <f t="shared" si="0"/>
        <v>5940</v>
      </c>
      <c r="H17" s="27">
        <f t="shared" si="5"/>
        <v>5940</v>
      </c>
      <c r="I17" s="27">
        <v>1</v>
      </c>
      <c r="J17" s="27">
        <v>3</v>
      </c>
      <c r="K17" s="27">
        <v>909.95</v>
      </c>
      <c r="L17" s="27">
        <f t="shared" si="2"/>
        <v>2729.8500000000004</v>
      </c>
      <c r="M17" s="27">
        <f t="shared" si="6"/>
        <v>2729.8500000000004</v>
      </c>
      <c r="N17" s="27">
        <f t="shared" si="4"/>
        <v>8669.85</v>
      </c>
      <c r="O17" s="27"/>
      <c r="P17" s="27">
        <f>N17-O17</f>
        <v>8669.85</v>
      </c>
    </row>
    <row r="18" spans="1:16" s="13" customFormat="1" ht="28.5" customHeight="1">
      <c r="A18" s="25">
        <v>15</v>
      </c>
      <c r="B18" s="26" t="s">
        <v>46</v>
      </c>
      <c r="C18" s="27" t="s">
        <v>47</v>
      </c>
      <c r="D18" s="28">
        <v>1</v>
      </c>
      <c r="E18" s="27">
        <v>3</v>
      </c>
      <c r="F18" s="27">
        <v>1980</v>
      </c>
      <c r="G18" s="27">
        <f t="shared" si="0"/>
        <v>5940</v>
      </c>
      <c r="H18" s="27">
        <f t="shared" si="5"/>
        <v>5940</v>
      </c>
      <c r="I18" s="27">
        <v>1</v>
      </c>
      <c r="J18" s="27">
        <v>3</v>
      </c>
      <c r="K18" s="27">
        <v>909.95</v>
      </c>
      <c r="L18" s="27">
        <f t="shared" si="2"/>
        <v>2729.8500000000004</v>
      </c>
      <c r="M18" s="27">
        <f t="shared" si="6"/>
        <v>2729.8500000000004</v>
      </c>
      <c r="N18" s="27">
        <f t="shared" si="4"/>
        <v>8669.85</v>
      </c>
      <c r="O18" s="27" t="s">
        <v>21</v>
      </c>
      <c r="P18" s="27">
        <f>N18</f>
        <v>8669.85</v>
      </c>
    </row>
    <row r="19" spans="1:246" s="13" customFormat="1" ht="28.5" customHeight="1">
      <c r="A19" s="31">
        <v>16</v>
      </c>
      <c r="B19" s="32" t="s">
        <v>48</v>
      </c>
      <c r="C19" s="33" t="s">
        <v>49</v>
      </c>
      <c r="D19" s="28">
        <v>21</v>
      </c>
      <c r="E19" s="27">
        <v>3</v>
      </c>
      <c r="F19" s="27">
        <v>1980</v>
      </c>
      <c r="G19" s="27">
        <f t="shared" si="0"/>
        <v>124740</v>
      </c>
      <c r="H19" s="33">
        <f>G19+G20</f>
        <v>136620</v>
      </c>
      <c r="I19" s="27">
        <v>21</v>
      </c>
      <c r="J19" s="27">
        <v>3</v>
      </c>
      <c r="K19" s="27">
        <v>909.95</v>
      </c>
      <c r="L19" s="27">
        <f t="shared" si="2"/>
        <v>57326.850000000006</v>
      </c>
      <c r="M19" s="33">
        <f>L19+L20</f>
        <v>62786.55</v>
      </c>
      <c r="N19" s="33">
        <f t="shared" si="4"/>
        <v>199406.55</v>
      </c>
      <c r="O19" s="33">
        <v>8669.85</v>
      </c>
      <c r="P19" s="33">
        <f>N19-O19</f>
        <v>190736.69999999998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</row>
    <row r="20" spans="1:246" s="13" customFormat="1" ht="28.5" customHeight="1">
      <c r="A20" s="34"/>
      <c r="B20" s="35"/>
      <c r="C20" s="36"/>
      <c r="D20" s="28">
        <v>1</v>
      </c>
      <c r="E20" s="27">
        <v>6</v>
      </c>
      <c r="F20" s="27">
        <v>1980</v>
      </c>
      <c r="G20" s="27">
        <f t="shared" si="0"/>
        <v>11880</v>
      </c>
      <c r="H20" s="36"/>
      <c r="I20" s="27">
        <v>1</v>
      </c>
      <c r="J20" s="27">
        <v>6</v>
      </c>
      <c r="K20" s="27">
        <v>909.95</v>
      </c>
      <c r="L20" s="27">
        <f t="shared" si="2"/>
        <v>5459.700000000001</v>
      </c>
      <c r="M20" s="36"/>
      <c r="N20" s="36"/>
      <c r="O20" s="36"/>
      <c r="P20" s="36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</row>
    <row r="21" spans="1:246" s="13" customFormat="1" ht="28.5" customHeight="1">
      <c r="A21" s="25">
        <v>17</v>
      </c>
      <c r="B21" s="26" t="s">
        <v>50</v>
      </c>
      <c r="C21" s="30" t="s">
        <v>51</v>
      </c>
      <c r="D21" s="28">
        <v>1</v>
      </c>
      <c r="E21" s="27">
        <v>3</v>
      </c>
      <c r="F21" s="27">
        <v>1980</v>
      </c>
      <c r="G21" s="27">
        <f t="shared" si="0"/>
        <v>5940</v>
      </c>
      <c r="H21" s="27">
        <f>G21</f>
        <v>5940</v>
      </c>
      <c r="I21" s="27">
        <v>1</v>
      </c>
      <c r="J21" s="27">
        <v>3</v>
      </c>
      <c r="K21" s="27">
        <v>909.95</v>
      </c>
      <c r="L21" s="27">
        <f t="shared" si="2"/>
        <v>2729.8500000000004</v>
      </c>
      <c r="M21" s="27">
        <f>L21</f>
        <v>2729.8500000000004</v>
      </c>
      <c r="N21" s="27">
        <f>H21+M21</f>
        <v>8669.85</v>
      </c>
      <c r="O21" s="27">
        <v>34.77</v>
      </c>
      <c r="P21" s="27">
        <f>N21-O21</f>
        <v>8635.08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</row>
    <row r="22" spans="1:246" s="13" customFormat="1" ht="28.5" customHeight="1">
      <c r="A22" s="25">
        <v>18</v>
      </c>
      <c r="B22" s="26" t="s">
        <v>52</v>
      </c>
      <c r="C22" s="30" t="s">
        <v>53</v>
      </c>
      <c r="D22" s="28">
        <v>1</v>
      </c>
      <c r="E22" s="27">
        <v>3</v>
      </c>
      <c r="F22" s="27">
        <v>1980</v>
      </c>
      <c r="G22" s="27">
        <f t="shared" si="0"/>
        <v>5940</v>
      </c>
      <c r="H22" s="27">
        <f>G22</f>
        <v>5940</v>
      </c>
      <c r="I22" s="27">
        <v>1</v>
      </c>
      <c r="J22" s="27">
        <v>3</v>
      </c>
      <c r="K22" s="27">
        <v>909.95</v>
      </c>
      <c r="L22" s="27">
        <f t="shared" si="2"/>
        <v>2729.8500000000004</v>
      </c>
      <c r="M22" s="27">
        <f>L22</f>
        <v>2729.8500000000004</v>
      </c>
      <c r="N22" s="27">
        <f>H22+M22</f>
        <v>8669.85</v>
      </c>
      <c r="O22" s="27"/>
      <c r="P22" s="27">
        <f>N22</f>
        <v>8669.85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</row>
    <row r="23" spans="1:246" s="13" customFormat="1" ht="28.5" customHeight="1">
      <c r="A23" s="25">
        <v>19</v>
      </c>
      <c r="B23" s="26" t="s">
        <v>54</v>
      </c>
      <c r="C23" s="30" t="s">
        <v>55</v>
      </c>
      <c r="D23" s="28">
        <v>1</v>
      </c>
      <c r="E23" s="27">
        <v>3</v>
      </c>
      <c r="F23" s="27">
        <v>1980</v>
      </c>
      <c r="G23" s="27">
        <f t="shared" si="0"/>
        <v>5940</v>
      </c>
      <c r="H23" s="27">
        <f aca="true" t="shared" si="7" ref="H23:H31">G23</f>
        <v>5940</v>
      </c>
      <c r="I23" s="27">
        <v>1</v>
      </c>
      <c r="J23" s="27">
        <v>3</v>
      </c>
      <c r="K23" s="27">
        <v>909.95</v>
      </c>
      <c r="L23" s="27">
        <f t="shared" si="2"/>
        <v>2729.8500000000004</v>
      </c>
      <c r="M23" s="27">
        <f aca="true" t="shared" si="8" ref="M23:M31">L23</f>
        <v>2729.8500000000004</v>
      </c>
      <c r="N23" s="27">
        <f aca="true" t="shared" si="9" ref="N23:N32">H23+M23</f>
        <v>8669.85</v>
      </c>
      <c r="O23" s="27">
        <v>2889.95</v>
      </c>
      <c r="P23" s="27">
        <f>N23-O23</f>
        <v>5779.900000000001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</row>
    <row r="24" spans="1:16" s="13" customFormat="1" ht="28.5" customHeight="1">
      <c r="A24" s="25">
        <v>20</v>
      </c>
      <c r="B24" s="26" t="s">
        <v>56</v>
      </c>
      <c r="C24" s="27" t="s">
        <v>57</v>
      </c>
      <c r="D24" s="28">
        <v>1</v>
      </c>
      <c r="E24" s="27">
        <v>3</v>
      </c>
      <c r="F24" s="27">
        <v>1980</v>
      </c>
      <c r="G24" s="27">
        <f t="shared" si="0"/>
        <v>5940</v>
      </c>
      <c r="H24" s="27">
        <f t="shared" si="7"/>
        <v>5940</v>
      </c>
      <c r="I24" s="27">
        <v>1</v>
      </c>
      <c r="J24" s="27">
        <v>3</v>
      </c>
      <c r="K24" s="27">
        <v>909.95</v>
      </c>
      <c r="L24" s="27">
        <f t="shared" si="2"/>
        <v>2729.8500000000004</v>
      </c>
      <c r="M24" s="27">
        <f t="shared" si="8"/>
        <v>2729.8500000000004</v>
      </c>
      <c r="N24" s="27">
        <f t="shared" si="9"/>
        <v>8669.85</v>
      </c>
      <c r="O24" s="27"/>
      <c r="P24" s="27">
        <f>N24</f>
        <v>8669.85</v>
      </c>
    </row>
    <row r="25" spans="1:16" s="13" customFormat="1" ht="28.5" customHeight="1">
      <c r="A25" s="25">
        <v>21</v>
      </c>
      <c r="B25" s="26" t="s">
        <v>58</v>
      </c>
      <c r="C25" s="27" t="s">
        <v>59</v>
      </c>
      <c r="D25" s="28">
        <v>8</v>
      </c>
      <c r="E25" s="27">
        <v>3</v>
      </c>
      <c r="F25" s="27">
        <v>1980</v>
      </c>
      <c r="G25" s="27">
        <f t="shared" si="0"/>
        <v>47520</v>
      </c>
      <c r="H25" s="27">
        <f t="shared" si="7"/>
        <v>47520</v>
      </c>
      <c r="I25" s="27">
        <v>8</v>
      </c>
      <c r="J25" s="27">
        <v>3</v>
      </c>
      <c r="K25" s="27">
        <v>909.95</v>
      </c>
      <c r="L25" s="27">
        <f t="shared" si="2"/>
        <v>21838.800000000003</v>
      </c>
      <c r="M25" s="27">
        <f t="shared" si="8"/>
        <v>21838.800000000003</v>
      </c>
      <c r="N25" s="27">
        <f t="shared" si="9"/>
        <v>69358.8</v>
      </c>
      <c r="O25" s="27"/>
      <c r="P25" s="27">
        <f>N25-O25</f>
        <v>69358.8</v>
      </c>
    </row>
    <row r="26" spans="1:16" s="14" customFormat="1" ht="28.5" customHeight="1">
      <c r="A26" s="25">
        <v>22</v>
      </c>
      <c r="B26" s="26" t="s">
        <v>60</v>
      </c>
      <c r="C26" s="27" t="s">
        <v>61</v>
      </c>
      <c r="D26" s="28">
        <v>1</v>
      </c>
      <c r="E26" s="28">
        <v>3</v>
      </c>
      <c r="F26" s="27">
        <v>1980</v>
      </c>
      <c r="G26" s="27">
        <f t="shared" si="0"/>
        <v>5940</v>
      </c>
      <c r="H26" s="27">
        <f t="shared" si="7"/>
        <v>5940</v>
      </c>
      <c r="I26" s="28">
        <v>1</v>
      </c>
      <c r="J26" s="28">
        <v>3</v>
      </c>
      <c r="K26" s="27">
        <v>909.95</v>
      </c>
      <c r="L26" s="27">
        <f t="shared" si="2"/>
        <v>2729.8500000000004</v>
      </c>
      <c r="M26" s="27">
        <f t="shared" si="8"/>
        <v>2729.8500000000004</v>
      </c>
      <c r="N26" s="45">
        <f t="shared" si="9"/>
        <v>8669.85</v>
      </c>
      <c r="O26" s="27"/>
      <c r="P26" s="27">
        <f>N26-O26</f>
        <v>8669.85</v>
      </c>
    </row>
    <row r="27" spans="1:16" s="13" customFormat="1" ht="28.5" customHeight="1">
      <c r="A27" s="25">
        <v>23</v>
      </c>
      <c r="B27" s="26" t="s">
        <v>62</v>
      </c>
      <c r="C27" s="37" t="s">
        <v>63</v>
      </c>
      <c r="D27" s="28">
        <v>2</v>
      </c>
      <c r="E27" s="27">
        <v>3</v>
      </c>
      <c r="F27" s="27">
        <v>1980</v>
      </c>
      <c r="G27" s="27">
        <f t="shared" si="0"/>
        <v>11880</v>
      </c>
      <c r="H27" s="27">
        <f t="shared" si="7"/>
        <v>11880</v>
      </c>
      <c r="I27" s="27">
        <v>2</v>
      </c>
      <c r="J27" s="27">
        <v>3</v>
      </c>
      <c r="K27" s="27">
        <v>909.95</v>
      </c>
      <c r="L27" s="27">
        <f t="shared" si="2"/>
        <v>5459.700000000001</v>
      </c>
      <c r="M27" s="27">
        <f t="shared" si="8"/>
        <v>5459.700000000001</v>
      </c>
      <c r="N27" s="27">
        <f t="shared" si="9"/>
        <v>17339.7</v>
      </c>
      <c r="O27" s="27"/>
      <c r="P27" s="27">
        <f>N27</f>
        <v>17339.7</v>
      </c>
    </row>
    <row r="28" spans="1:16" s="13" customFormat="1" ht="28.5" customHeight="1">
      <c r="A28" s="29">
        <v>24</v>
      </c>
      <c r="B28" s="26" t="s">
        <v>64</v>
      </c>
      <c r="C28" s="27" t="s">
        <v>65</v>
      </c>
      <c r="D28" s="27">
        <v>6</v>
      </c>
      <c r="E28" s="27">
        <v>3</v>
      </c>
      <c r="F28" s="27">
        <v>1980</v>
      </c>
      <c r="G28" s="27">
        <f aca="true" t="shared" si="10" ref="G28:G42">D28*E28*F28</f>
        <v>35640</v>
      </c>
      <c r="H28" s="27">
        <f t="shared" si="7"/>
        <v>35640</v>
      </c>
      <c r="I28" s="27">
        <v>6</v>
      </c>
      <c r="J28" s="27">
        <v>3</v>
      </c>
      <c r="K28" s="27">
        <v>909.95</v>
      </c>
      <c r="L28" s="27">
        <f aca="true" t="shared" si="11" ref="L28:L42">I28*J28*K28</f>
        <v>16379.1</v>
      </c>
      <c r="M28" s="27">
        <f t="shared" si="8"/>
        <v>16379.1</v>
      </c>
      <c r="N28" s="27">
        <f t="shared" si="9"/>
        <v>52019.1</v>
      </c>
      <c r="O28" s="27"/>
      <c r="P28" s="27">
        <f>N28-O28</f>
        <v>52019.1</v>
      </c>
    </row>
    <row r="29" spans="1:16" s="13" customFormat="1" ht="28.5" customHeight="1">
      <c r="A29" s="29">
        <v>25</v>
      </c>
      <c r="B29" s="26" t="s">
        <v>66</v>
      </c>
      <c r="C29" s="27" t="s">
        <v>67</v>
      </c>
      <c r="D29" s="28">
        <v>1</v>
      </c>
      <c r="E29" s="27">
        <v>3</v>
      </c>
      <c r="F29" s="27">
        <v>1980</v>
      </c>
      <c r="G29" s="27">
        <f t="shared" si="10"/>
        <v>5940</v>
      </c>
      <c r="H29" s="27">
        <f t="shared" si="7"/>
        <v>5940</v>
      </c>
      <c r="I29" s="27">
        <v>1</v>
      </c>
      <c r="J29" s="27">
        <v>3</v>
      </c>
      <c r="K29" s="27">
        <v>909.95</v>
      </c>
      <c r="L29" s="27">
        <f t="shared" si="11"/>
        <v>2729.8500000000004</v>
      </c>
      <c r="M29" s="27">
        <f t="shared" si="8"/>
        <v>2729.8500000000004</v>
      </c>
      <c r="N29" s="27">
        <f t="shared" si="9"/>
        <v>8669.85</v>
      </c>
      <c r="O29" s="27"/>
      <c r="P29" s="27">
        <f>N29-O29</f>
        <v>8669.85</v>
      </c>
    </row>
    <row r="30" spans="1:16" s="13" customFormat="1" ht="28.5" customHeight="1">
      <c r="A30" s="25">
        <v>26</v>
      </c>
      <c r="B30" s="26" t="s">
        <v>68</v>
      </c>
      <c r="C30" s="27" t="s">
        <v>69</v>
      </c>
      <c r="D30" s="28">
        <v>1</v>
      </c>
      <c r="E30" s="27">
        <v>3</v>
      </c>
      <c r="F30" s="27">
        <v>1980</v>
      </c>
      <c r="G30" s="27">
        <f t="shared" si="10"/>
        <v>5940</v>
      </c>
      <c r="H30" s="27">
        <f t="shared" si="7"/>
        <v>5940</v>
      </c>
      <c r="I30" s="27">
        <v>1</v>
      </c>
      <c r="J30" s="27">
        <v>3</v>
      </c>
      <c r="K30" s="27">
        <v>909.95</v>
      </c>
      <c r="L30" s="27">
        <f t="shared" si="11"/>
        <v>2729.8500000000004</v>
      </c>
      <c r="M30" s="27">
        <f t="shared" si="8"/>
        <v>2729.8500000000004</v>
      </c>
      <c r="N30" s="27">
        <f t="shared" si="9"/>
        <v>8669.85</v>
      </c>
      <c r="O30" s="27"/>
      <c r="P30" s="27">
        <f>N30</f>
        <v>8669.85</v>
      </c>
    </row>
    <row r="31" spans="1:16" s="13" customFormat="1" ht="28.5" customHeight="1">
      <c r="A31" s="31">
        <v>27</v>
      </c>
      <c r="B31" s="32" t="s">
        <v>70</v>
      </c>
      <c r="C31" s="33" t="s">
        <v>71</v>
      </c>
      <c r="D31" s="28">
        <v>2</v>
      </c>
      <c r="E31" s="27">
        <v>3</v>
      </c>
      <c r="F31" s="27">
        <v>1980</v>
      </c>
      <c r="G31" s="27">
        <f t="shared" si="10"/>
        <v>11880</v>
      </c>
      <c r="H31" s="33">
        <f>G31+G32</f>
        <v>71280</v>
      </c>
      <c r="I31" s="27">
        <v>2</v>
      </c>
      <c r="J31" s="27">
        <v>3</v>
      </c>
      <c r="K31" s="27">
        <v>909.95</v>
      </c>
      <c r="L31" s="27">
        <f t="shared" si="11"/>
        <v>5459.700000000001</v>
      </c>
      <c r="M31" s="33">
        <f>L31+L32</f>
        <v>32758.2</v>
      </c>
      <c r="N31" s="33">
        <f t="shared" si="9"/>
        <v>104038.2</v>
      </c>
      <c r="O31" s="33"/>
      <c r="P31" s="33">
        <f>N31-O31</f>
        <v>104038.2</v>
      </c>
    </row>
    <row r="32" spans="1:16" s="13" customFormat="1" ht="28.5" customHeight="1">
      <c r="A32" s="34"/>
      <c r="B32" s="35"/>
      <c r="C32" s="36"/>
      <c r="D32" s="28">
        <v>5</v>
      </c>
      <c r="E32" s="27">
        <v>6</v>
      </c>
      <c r="F32" s="27">
        <v>1980</v>
      </c>
      <c r="G32" s="27">
        <f t="shared" si="10"/>
        <v>59400</v>
      </c>
      <c r="H32" s="36"/>
      <c r="I32" s="28">
        <v>5</v>
      </c>
      <c r="J32" s="27">
        <v>6</v>
      </c>
      <c r="K32" s="27">
        <v>909.95</v>
      </c>
      <c r="L32" s="27">
        <f t="shared" si="11"/>
        <v>27298.5</v>
      </c>
      <c r="M32" s="36"/>
      <c r="N32" s="36"/>
      <c r="O32" s="36"/>
      <c r="P32" s="36"/>
    </row>
    <row r="33" spans="1:16" s="13" customFormat="1" ht="28.5" customHeight="1">
      <c r="A33" s="25">
        <v>28</v>
      </c>
      <c r="B33" s="26" t="s">
        <v>72</v>
      </c>
      <c r="C33" s="27" t="s">
        <v>73</v>
      </c>
      <c r="D33" s="28">
        <v>3</v>
      </c>
      <c r="E33" s="27">
        <v>3</v>
      </c>
      <c r="F33" s="27">
        <v>1980</v>
      </c>
      <c r="G33" s="27">
        <f t="shared" si="10"/>
        <v>17820</v>
      </c>
      <c r="H33" s="27">
        <f aca="true" t="shared" si="12" ref="H33:H39">G33</f>
        <v>17820</v>
      </c>
      <c r="I33" s="28">
        <v>3</v>
      </c>
      <c r="J33" s="27">
        <v>3</v>
      </c>
      <c r="K33" s="27">
        <v>909.95</v>
      </c>
      <c r="L33" s="27">
        <f t="shared" si="11"/>
        <v>8189.55</v>
      </c>
      <c r="M33" s="27">
        <f aca="true" t="shared" si="13" ref="M33:M39">L33</f>
        <v>8189.55</v>
      </c>
      <c r="N33" s="45">
        <f aca="true" t="shared" si="14" ref="N33:N39">H33+M33</f>
        <v>26009.55</v>
      </c>
      <c r="O33" s="27" t="s">
        <v>21</v>
      </c>
      <c r="P33" s="27">
        <f>N33</f>
        <v>26009.55</v>
      </c>
    </row>
    <row r="34" spans="1:16" s="13" customFormat="1" ht="28.5" customHeight="1">
      <c r="A34" s="25">
        <v>29</v>
      </c>
      <c r="B34" s="26" t="s">
        <v>74</v>
      </c>
      <c r="C34" s="27" t="s">
        <v>75</v>
      </c>
      <c r="D34" s="28">
        <v>2</v>
      </c>
      <c r="E34" s="27">
        <v>3</v>
      </c>
      <c r="F34" s="27">
        <v>1980</v>
      </c>
      <c r="G34" s="27">
        <f t="shared" si="10"/>
        <v>11880</v>
      </c>
      <c r="H34" s="27">
        <f t="shared" si="12"/>
        <v>11880</v>
      </c>
      <c r="I34" s="27">
        <v>2</v>
      </c>
      <c r="J34" s="27">
        <v>3</v>
      </c>
      <c r="K34" s="27">
        <v>909.95</v>
      </c>
      <c r="L34" s="27">
        <f t="shared" si="11"/>
        <v>5459.700000000001</v>
      </c>
      <c r="M34" s="27">
        <f t="shared" si="13"/>
        <v>5459.700000000001</v>
      </c>
      <c r="N34" s="27">
        <f t="shared" si="14"/>
        <v>17339.7</v>
      </c>
      <c r="O34" s="27">
        <v>9889.28</v>
      </c>
      <c r="P34" s="27">
        <f>N34-O34</f>
        <v>7450.42</v>
      </c>
    </row>
    <row r="35" spans="1:16" s="13" customFormat="1" ht="28.5" customHeight="1">
      <c r="A35" s="25">
        <v>30</v>
      </c>
      <c r="B35" s="26" t="s">
        <v>76</v>
      </c>
      <c r="C35" s="27" t="s">
        <v>77</v>
      </c>
      <c r="D35" s="28">
        <v>1</v>
      </c>
      <c r="E35" s="27">
        <v>3</v>
      </c>
      <c r="F35" s="27">
        <v>1980</v>
      </c>
      <c r="G35" s="27">
        <f t="shared" si="10"/>
        <v>5940</v>
      </c>
      <c r="H35" s="27">
        <f t="shared" si="12"/>
        <v>5940</v>
      </c>
      <c r="I35" s="27">
        <v>1</v>
      </c>
      <c r="J35" s="27">
        <v>3</v>
      </c>
      <c r="K35" s="27">
        <v>909.95</v>
      </c>
      <c r="L35" s="27">
        <f t="shared" si="11"/>
        <v>2729.8500000000004</v>
      </c>
      <c r="M35" s="27">
        <f t="shared" si="13"/>
        <v>2729.8500000000004</v>
      </c>
      <c r="N35" s="27">
        <f t="shared" si="14"/>
        <v>8669.85</v>
      </c>
      <c r="O35" s="27"/>
      <c r="P35" s="27">
        <f>N35</f>
        <v>8669.85</v>
      </c>
    </row>
    <row r="36" spans="1:16" s="13" customFormat="1" ht="28.5" customHeight="1">
      <c r="A36" s="25">
        <v>31</v>
      </c>
      <c r="B36" s="26" t="s">
        <v>78</v>
      </c>
      <c r="C36" s="27" t="s">
        <v>79</v>
      </c>
      <c r="D36" s="28">
        <v>8</v>
      </c>
      <c r="E36" s="27">
        <v>3</v>
      </c>
      <c r="F36" s="27">
        <v>1980</v>
      </c>
      <c r="G36" s="27">
        <f t="shared" si="10"/>
        <v>47520</v>
      </c>
      <c r="H36" s="27">
        <f t="shared" si="12"/>
        <v>47520</v>
      </c>
      <c r="I36" s="28">
        <v>8</v>
      </c>
      <c r="J36" s="27">
        <v>3</v>
      </c>
      <c r="K36" s="27">
        <v>909.95</v>
      </c>
      <c r="L36" s="27">
        <f t="shared" si="11"/>
        <v>21838.800000000003</v>
      </c>
      <c r="M36" s="27">
        <f t="shared" si="13"/>
        <v>21838.800000000003</v>
      </c>
      <c r="N36" s="27">
        <f t="shared" si="14"/>
        <v>69358.8</v>
      </c>
      <c r="O36" s="27"/>
      <c r="P36" s="27">
        <f>N36</f>
        <v>69358.8</v>
      </c>
    </row>
    <row r="37" spans="1:16" s="13" customFormat="1" ht="28.5" customHeight="1">
      <c r="A37" s="25">
        <v>32</v>
      </c>
      <c r="B37" s="26" t="s">
        <v>80</v>
      </c>
      <c r="C37" s="27" t="s">
        <v>81</v>
      </c>
      <c r="D37" s="28">
        <v>1</v>
      </c>
      <c r="E37" s="27">
        <v>3</v>
      </c>
      <c r="F37" s="27">
        <v>1980</v>
      </c>
      <c r="G37" s="27">
        <f t="shared" si="10"/>
        <v>5940</v>
      </c>
      <c r="H37" s="27">
        <f t="shared" si="12"/>
        <v>5940</v>
      </c>
      <c r="I37" s="27">
        <v>1</v>
      </c>
      <c r="J37" s="27">
        <v>3</v>
      </c>
      <c r="K37" s="27">
        <v>909.95</v>
      </c>
      <c r="L37" s="27">
        <f t="shared" si="11"/>
        <v>2729.8500000000004</v>
      </c>
      <c r="M37" s="27">
        <f t="shared" si="13"/>
        <v>2729.8500000000004</v>
      </c>
      <c r="N37" s="27">
        <f t="shared" si="14"/>
        <v>8669.85</v>
      </c>
      <c r="O37" s="27"/>
      <c r="P37" s="27">
        <f>N37-O37</f>
        <v>8669.85</v>
      </c>
    </row>
    <row r="38" spans="1:16" s="13" customFormat="1" ht="28.5" customHeight="1">
      <c r="A38" s="25">
        <v>33</v>
      </c>
      <c r="B38" s="26" t="s">
        <v>82</v>
      </c>
      <c r="C38" s="27" t="s">
        <v>83</v>
      </c>
      <c r="D38" s="28">
        <v>2</v>
      </c>
      <c r="E38" s="27">
        <v>6</v>
      </c>
      <c r="F38" s="27">
        <v>1980</v>
      </c>
      <c r="G38" s="27">
        <f t="shared" si="10"/>
        <v>23760</v>
      </c>
      <c r="H38" s="27">
        <f t="shared" si="12"/>
        <v>23760</v>
      </c>
      <c r="I38" s="27">
        <v>2</v>
      </c>
      <c r="J38" s="27">
        <v>6</v>
      </c>
      <c r="K38" s="27">
        <v>909.95</v>
      </c>
      <c r="L38" s="27">
        <f t="shared" si="11"/>
        <v>10919.400000000001</v>
      </c>
      <c r="M38" s="27">
        <f t="shared" si="13"/>
        <v>10919.400000000001</v>
      </c>
      <c r="N38" s="27">
        <f t="shared" si="14"/>
        <v>34679.4</v>
      </c>
      <c r="O38" s="27"/>
      <c r="P38" s="27">
        <f>N38-O38</f>
        <v>34679.4</v>
      </c>
    </row>
    <row r="39" spans="1:16" s="13" customFormat="1" ht="28.5" customHeight="1">
      <c r="A39" s="25">
        <v>34</v>
      </c>
      <c r="B39" s="26" t="s">
        <v>84</v>
      </c>
      <c r="C39" s="27" t="s">
        <v>85</v>
      </c>
      <c r="D39" s="28">
        <v>5</v>
      </c>
      <c r="E39" s="27">
        <v>3</v>
      </c>
      <c r="F39" s="27">
        <v>1980</v>
      </c>
      <c r="G39" s="27">
        <f t="shared" si="10"/>
        <v>29700</v>
      </c>
      <c r="H39" s="27">
        <f t="shared" si="12"/>
        <v>29700</v>
      </c>
      <c r="I39" s="27">
        <v>5</v>
      </c>
      <c r="J39" s="27">
        <v>3</v>
      </c>
      <c r="K39" s="27">
        <v>909.95</v>
      </c>
      <c r="L39" s="27">
        <f t="shared" si="11"/>
        <v>13649.25</v>
      </c>
      <c r="M39" s="27">
        <f t="shared" si="13"/>
        <v>13649.25</v>
      </c>
      <c r="N39" s="27">
        <f t="shared" si="14"/>
        <v>43349.25</v>
      </c>
      <c r="O39" s="27"/>
      <c r="P39" s="27">
        <f>N39</f>
        <v>43349.25</v>
      </c>
    </row>
    <row r="40" spans="1:16" s="15" customFormat="1" ht="25.5" customHeight="1">
      <c r="A40" s="38" t="s">
        <v>86</v>
      </c>
      <c r="B40" s="38"/>
      <c r="C40" s="38"/>
      <c r="D40" s="39">
        <f>SUM(D4:D39)</f>
        <v>106</v>
      </c>
      <c r="E40" s="41"/>
      <c r="F40" s="41"/>
      <c r="G40" s="41">
        <f>SUM(G4:G39)</f>
        <v>677160</v>
      </c>
      <c r="H40" s="41">
        <f>SUM(H4:H39)</f>
        <v>677160</v>
      </c>
      <c r="I40" s="41">
        <f>SUM(I4:I39)</f>
        <v>106</v>
      </c>
      <c r="J40" s="41"/>
      <c r="K40" s="42"/>
      <c r="L40" s="41">
        <f>SUM(L4:L39)</f>
        <v>311202.90000000014</v>
      </c>
      <c r="M40" s="41">
        <f>SUM(M4:M39)</f>
        <v>311202.9000000001</v>
      </c>
      <c r="N40" s="41">
        <f>SUM(N4:N39)</f>
        <v>988362.8999999998</v>
      </c>
      <c r="O40" s="41">
        <f>SUM(O4:O39)</f>
        <v>35788.700000000004</v>
      </c>
      <c r="P40" s="41">
        <f>SUM(P4:P39)</f>
        <v>952574.1999999998</v>
      </c>
    </row>
    <row r="41" spans="1:16" ht="27" customHeight="1">
      <c r="A41" s="40" t="s">
        <v>87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81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</sheetData>
  <sheetProtection/>
  <mergeCells count="29">
    <mergeCell ref="B1:P1"/>
    <mergeCell ref="D2:G2"/>
    <mergeCell ref="I2:L2"/>
    <mergeCell ref="A40:C40"/>
    <mergeCell ref="A2:A3"/>
    <mergeCell ref="A19:A20"/>
    <mergeCell ref="A31:A32"/>
    <mergeCell ref="B2:B3"/>
    <mergeCell ref="B19:B20"/>
    <mergeCell ref="B31:B32"/>
    <mergeCell ref="C2:C3"/>
    <mergeCell ref="C19:C20"/>
    <mergeCell ref="C31:C32"/>
    <mergeCell ref="H2:H3"/>
    <mergeCell ref="H19:H20"/>
    <mergeCell ref="H31:H32"/>
    <mergeCell ref="M2:M3"/>
    <mergeCell ref="M19:M20"/>
    <mergeCell ref="M31:M32"/>
    <mergeCell ref="N2:N3"/>
    <mergeCell ref="N19:N20"/>
    <mergeCell ref="N31:N32"/>
    <mergeCell ref="O2:O3"/>
    <mergeCell ref="O19:O20"/>
    <mergeCell ref="O31:O32"/>
    <mergeCell ref="P2:P3"/>
    <mergeCell ref="P19:P20"/>
    <mergeCell ref="P31:P32"/>
    <mergeCell ref="A41:P42"/>
  </mergeCells>
  <printOptions/>
  <pageMargins left="0.39305555555555555" right="0.39305555555555555" top="0.5506944444444445" bottom="0.3541666666666667" header="0.15694444444444444" footer="0.19652777777777777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3.5">
      <c r="A1" s="2" t="s">
        <v>88</v>
      </c>
    </row>
    <row r="2" ht="14.25">
      <c r="A2" s="2" t="s">
        <v>89</v>
      </c>
    </row>
    <row r="3" spans="1:3" ht="13.5">
      <c r="A3" s="3" t="s">
        <v>90</v>
      </c>
      <c r="C3" s="4" t="s">
        <v>91</v>
      </c>
    </row>
    <row r="4" ht="12.75">
      <c r="A4" s="3" t="e">
        <v>#N/A</v>
      </c>
    </row>
    <row r="6" ht="13.5"/>
    <row r="7" ht="12.75">
      <c r="A7" s="5" t="s">
        <v>92</v>
      </c>
    </row>
    <row r="8" ht="12.75">
      <c r="A8" s="6" t="s">
        <v>93</v>
      </c>
    </row>
    <row r="9" ht="12.75">
      <c r="A9" s="7" t="s">
        <v>94</v>
      </c>
    </row>
    <row r="10" ht="12.75">
      <c r="A10" s="6" t="s">
        <v>95</v>
      </c>
    </row>
    <row r="11" ht="13.5">
      <c r="A11" s="8" t="s">
        <v>96</v>
      </c>
    </row>
    <row r="13" ht="13.5"/>
    <row r="14" ht="13.5">
      <c r="A14" s="4" t="s">
        <v>97</v>
      </c>
    </row>
    <row r="16" ht="13.5"/>
    <row r="17" ht="13.5">
      <c r="C17" s="4" t="s">
        <v>98</v>
      </c>
    </row>
    <row r="20" ht="12.75">
      <c r="A20" s="9" t="s">
        <v>99</v>
      </c>
    </row>
    <row r="26" ht="13.5">
      <c r="C26" s="10" t="s">
        <v>100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3.5">
      <c r="A1" s="2" t="s">
        <v>101</v>
      </c>
    </row>
    <row r="2" ht="14.25">
      <c r="A2" s="2" t="s">
        <v>89</v>
      </c>
    </row>
    <row r="3" spans="1:3" ht="13.5">
      <c r="A3" s="3" t="s">
        <v>90</v>
      </c>
      <c r="C3" s="4" t="s">
        <v>91</v>
      </c>
    </row>
    <row r="4" ht="12.75">
      <c r="A4" s="3">
        <v>3</v>
      </c>
    </row>
    <row r="6" ht="13.5"/>
    <row r="7" ht="12.75">
      <c r="A7" s="5" t="s">
        <v>102</v>
      </c>
    </row>
    <row r="8" ht="12.75">
      <c r="A8" s="6" t="s">
        <v>93</v>
      </c>
    </row>
    <row r="9" ht="12.75">
      <c r="A9" s="7" t="s">
        <v>94</v>
      </c>
    </row>
    <row r="10" ht="12.75">
      <c r="A10" s="6" t="s">
        <v>95</v>
      </c>
    </row>
    <row r="11" ht="13.5">
      <c r="A11" s="8" t="s">
        <v>96</v>
      </c>
    </row>
    <row r="13" ht="13.5"/>
    <row r="14" ht="13.5">
      <c r="A14" s="4" t="s">
        <v>97</v>
      </c>
    </row>
    <row r="16" ht="13.5"/>
    <row r="17" ht="13.5">
      <c r="C17" s="4" t="s">
        <v>98</v>
      </c>
    </row>
    <row r="20" ht="12.75">
      <c r="A20" s="9" t="s">
        <v>99</v>
      </c>
    </row>
    <row r="26" ht="13.5">
      <c r="C26" s="10" t="s">
        <v>100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cp:lastPrinted>2018-06-17T10:52:51Z</cp:lastPrinted>
  <dcterms:created xsi:type="dcterms:W3CDTF">2013-08-10T16:04:35Z</dcterms:created>
  <dcterms:modified xsi:type="dcterms:W3CDTF">2024-03-26T09:57:20Z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